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7561BC1-414D-4E34-8856-BA1E47DE0AE0}" xr6:coauthVersionLast="47" xr6:coauthVersionMax="47" xr10:uidLastSave="{00000000-0000-0000-0000-000000000000}"/>
  <bookViews>
    <workbookView xWindow="-110" yWindow="-110" windowWidth="19420" windowHeight="10300" xr2:uid="{9EB7316E-1882-44C0-B863-9EF01FDC8FFE}"/>
  </bookViews>
  <sheets>
    <sheet name="Pondok Aren" sheetId="1" r:id="rId1"/>
  </sheets>
  <definedNames>
    <definedName name="_xlnm.Print_Titles" localSheetId="0">'Pondok Aren'!$1:$10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1" l="1"/>
  <c r="J42" i="1"/>
  <c r="L42" i="1" s="1"/>
  <c r="K41" i="1"/>
  <c r="J41" i="1"/>
  <c r="L41" i="1" s="1"/>
  <c r="L40" i="1"/>
  <c r="K40" i="1"/>
  <c r="J40" i="1"/>
  <c r="K39" i="1"/>
  <c r="J39" i="1"/>
  <c r="L39" i="1" s="1"/>
  <c r="K38" i="1"/>
  <c r="J38" i="1"/>
  <c r="L38" i="1" s="1"/>
  <c r="K37" i="1"/>
  <c r="J37" i="1"/>
  <c r="L37" i="1" s="1"/>
  <c r="K36" i="1"/>
  <c r="J36" i="1"/>
  <c r="L36" i="1" s="1"/>
  <c r="K35" i="1"/>
  <c r="L35" i="1" s="1"/>
  <c r="J35" i="1"/>
  <c r="K34" i="1"/>
  <c r="J34" i="1"/>
  <c r="L34" i="1" s="1"/>
  <c r="D31" i="1"/>
  <c r="K31" i="1" s="1"/>
  <c r="K30" i="1"/>
  <c r="J30" i="1"/>
  <c r="L30" i="1" s="1"/>
  <c r="K27" i="1"/>
  <c r="J27" i="1"/>
  <c r="L27" i="1" s="1"/>
  <c r="D23" i="1"/>
  <c r="D24" i="1" s="1"/>
  <c r="K22" i="1"/>
  <c r="D22" i="1"/>
  <c r="J22" i="1" s="1"/>
  <c r="L22" i="1" s="1"/>
  <c r="K19" i="1"/>
  <c r="J19" i="1"/>
  <c r="L19" i="1" s="1"/>
  <c r="K16" i="1"/>
  <c r="J16" i="1"/>
  <c r="L16" i="1" s="1"/>
  <c r="K13" i="1"/>
  <c r="J13" i="1"/>
  <c r="J24" i="1" l="1"/>
  <c r="K24" i="1"/>
  <c r="J31" i="1"/>
  <c r="L31" i="1" s="1"/>
  <c r="J23" i="1"/>
  <c r="L23" i="1" s="1"/>
  <c r="K23" i="1"/>
  <c r="K43" i="1" s="1"/>
  <c r="L13" i="1"/>
  <c r="L24" i="1" l="1"/>
  <c r="L43" i="1" s="1"/>
  <c r="J43" i="1"/>
</calcChain>
</file>

<file path=xl/sharedStrings.xml><?xml version="1.0" encoding="utf-8"?>
<sst xmlns="http://schemas.openxmlformats.org/spreadsheetml/2006/main" count="66" uniqueCount="54">
  <si>
    <t xml:space="preserve">KOP SURAT VENDOR </t>
  </si>
  <si>
    <t>PENAWARAN HARGA PERBAIKAN</t>
  </si>
  <si>
    <t>DEPOT 016 PONDOK AREN- JAGO COFFE</t>
  </si>
  <si>
    <t>No</t>
  </si>
  <si>
    <t xml:space="preserve">Uraian Pekerjaan </t>
  </si>
  <si>
    <t>Volume</t>
  </si>
  <si>
    <t>Satuan</t>
  </si>
  <si>
    <t>Harga Satuan</t>
  </si>
  <si>
    <t>Total Harga</t>
  </si>
  <si>
    <t>Total</t>
  </si>
  <si>
    <t>Material</t>
  </si>
  <si>
    <t>Jasa</t>
  </si>
  <si>
    <t>A</t>
  </si>
  <si>
    <t>R. Sampah</t>
  </si>
  <si>
    <r>
      <t>Penggantian pintu besi ukuran</t>
    </r>
    <r>
      <rPr>
        <b/>
        <sz val="11"/>
        <color rgb="FF000000"/>
        <rFont val="Calibri"/>
        <family val="2"/>
      </rPr>
      <t xml:space="preserve"> tinggi 187.5 cm dan lebar 104.5 cm</t>
    </r>
    <r>
      <rPr>
        <sz val="11"/>
        <color rgb="FF000000"/>
        <rFont val="Calibri"/>
        <family val="2"/>
      </rPr>
      <t xml:space="preserve">
1.Frame hollow 40x40 tebal 2.8 mm 
2. Kusen Hollow 40x40 tebal 2.8 mm
3. Daun pintu bordes tebal 2.3 mm
4. Engsel bubut untuk beban daun pintu +- 100 kg
5. Finish cat warna hitam 2 lapis </t>
    </r>
    <r>
      <rPr>
        <b/>
        <sz val="11"/>
        <color rgb="FFFF0000"/>
        <rFont val="Calibri"/>
        <family val="2"/>
      </rPr>
      <t>merk Nippon Bodelac 2 in 1</t>
    </r>
  </si>
  <si>
    <t>unit</t>
  </si>
  <si>
    <t>B</t>
  </si>
  <si>
    <t>Gerbang Utama</t>
  </si>
  <si>
    <t>Setting rel gerbang meliputi:
1. Perbaikan anjlok dari relnya
2. Penggantian rel dan penggantian roda anti slip (2 unit)</t>
  </si>
  <si>
    <t>pcs</t>
  </si>
  <si>
    <t>C</t>
  </si>
  <si>
    <t>R. Gudang, Admin, HRD, dan Baterai</t>
  </si>
  <si>
    <t xml:space="preserve">Pembuatan manhole plafon ukuran 60x60 cm </t>
  </si>
  <si>
    <t>titik</t>
  </si>
  <si>
    <t>D</t>
  </si>
  <si>
    <t>R. Produksi - Gudang Transit, Non-Konsumsi, dan Gudang</t>
  </si>
  <si>
    <r>
      <t>Penggantian keramik yang sudah pecah dengan Keramik 40x40 warna putih e</t>
    </r>
    <r>
      <rPr>
        <b/>
        <sz val="11"/>
        <color rgb="FFFF0000"/>
        <rFont val="Calibri"/>
        <family val="2"/>
      </rPr>
      <t xml:space="preserve">x. Asia Tile </t>
    </r>
    <r>
      <rPr>
        <sz val="11"/>
        <color rgb="FF000000"/>
        <rFont val="Calibri"/>
        <family val="2"/>
      </rPr>
      <t>(25 pcs)</t>
    </r>
  </si>
  <si>
    <t>m2</t>
  </si>
  <si>
    <r>
      <t xml:space="preserve">Skrit lantai 20 mm (baru) ex. </t>
    </r>
    <r>
      <rPr>
        <b/>
        <sz val="11"/>
        <color rgb="FFFF0000"/>
        <rFont val="Calibri"/>
        <family val="2"/>
      </rPr>
      <t>MU-440 Floor Screed</t>
    </r>
  </si>
  <si>
    <r>
      <t>Bobok skrit lantai jika kondisi sudah keropos dan retak parah</t>
    </r>
    <r>
      <rPr>
        <b/>
        <sz val="11"/>
        <color rgb="FFFF0000"/>
        <rFont val="Calibri"/>
        <family val="2"/>
      </rPr>
      <t xml:space="preserve"> (include buang puing)</t>
    </r>
  </si>
  <si>
    <t>E</t>
  </si>
  <si>
    <t>Gudang Sementara - Gudang Non-Konsumsi</t>
  </si>
  <si>
    <r>
      <t>Penggantian dan modifikasi aksesoris pintu: 
1. Handle push and pull e</t>
    </r>
    <r>
      <rPr>
        <b/>
        <sz val="11"/>
        <color rgb="FFFF0000"/>
        <rFont val="Calibri"/>
        <family val="2"/>
      </rPr>
      <t>x. PP 01 Ss with cylinder hole</t>
    </r>
    <r>
      <rPr>
        <sz val="11"/>
        <color rgb="FF000000"/>
        <rFont val="Calibri"/>
        <family val="2"/>
      </rPr>
      <t xml:space="preserve">
2. Mortise </t>
    </r>
    <r>
      <rPr>
        <b/>
        <sz val="11"/>
        <color rgb="FFFF0000"/>
        <rFont val="Calibri"/>
        <family val="2"/>
      </rPr>
      <t>ex. Dekkson lock roller deluxe stainless steel SUS 304 MTS RL DL 8685 (silver)</t>
    </r>
  </si>
  <si>
    <t>F</t>
  </si>
  <si>
    <t>Parkir Cart</t>
  </si>
  <si>
    <r>
      <t xml:space="preserve">Cutting dan bobok aspal yang amblas sedalam 7 cm </t>
    </r>
    <r>
      <rPr>
        <b/>
        <sz val="11"/>
        <color rgb="FFFF0000"/>
        <rFont val="Calibri"/>
        <family val="2"/>
      </rPr>
      <t>(puing dibuang)</t>
    </r>
    <r>
      <rPr>
        <sz val="11"/>
        <color rgb="FF000000"/>
        <rFont val="Calibri"/>
        <family val="2"/>
      </rPr>
      <t xml:space="preserve"> ( 1 x 1 m) ada 4</t>
    </r>
  </si>
  <si>
    <r>
      <t xml:space="preserve">Cor ulang dengan beton dengan manual mixing kualitas K175 campuran semen:pasir:kerikil (1:2:3) tebal 7 cm. Semen yang digunakan </t>
    </r>
    <r>
      <rPr>
        <b/>
        <sz val="11"/>
        <color rgb="FFFF0000"/>
        <rFont val="Calibri"/>
        <family val="2"/>
      </rPr>
      <t>merk. Tiga Roda</t>
    </r>
    <r>
      <rPr>
        <sz val="11"/>
        <color rgb="FF000000"/>
        <rFont val="Calibri"/>
        <family val="2"/>
      </rPr>
      <t xml:space="preserve"> dan bonding agent </t>
    </r>
    <r>
      <rPr>
        <b/>
        <sz val="11"/>
        <color rgb="FFFF0000"/>
        <rFont val="Calibri"/>
        <family val="2"/>
      </rPr>
      <t>merk Sika latex</t>
    </r>
  </si>
  <si>
    <t>m3</t>
  </si>
  <si>
    <t>G</t>
  </si>
  <si>
    <t>Opsi 1 (Lifetime 6-12 bulan)</t>
  </si>
  <si>
    <t>Bersihkan area lantai parkir dengan bersih, tidak ada tanah, lumpur di area yang akan di cat</t>
  </si>
  <si>
    <t>ls</t>
  </si>
  <si>
    <r>
      <t xml:space="preserve">Cat parking line berwarna putih, 2 lapis (per lapis 35 micron) </t>
    </r>
    <r>
      <rPr>
        <b/>
        <sz val="11"/>
        <color rgb="FFFF0000"/>
        <rFont val="Calibri"/>
        <family val="2"/>
      </rPr>
      <t>ex. Nippon Roadline Paint dan Roadline 500 thinner</t>
    </r>
  </si>
  <si>
    <t>cart</t>
  </si>
  <si>
    <r>
      <t xml:space="preserve">Cat Number parking berwarna hitam, 2 lapis (per lapis 35 micron) </t>
    </r>
    <r>
      <rPr>
        <b/>
        <sz val="11"/>
        <color rgb="FFFF0000"/>
        <rFont val="Calibri"/>
        <family val="2"/>
      </rPr>
      <t>ex. Nippon Roadline Paint dan Roadline 500 thinner</t>
    </r>
  </si>
  <si>
    <t>Opsi 2 (lifetime 3-5 tahun)</t>
  </si>
  <si>
    <r>
      <t xml:space="preserve">Cat parking line </t>
    </r>
    <r>
      <rPr>
        <b/>
        <sz val="11"/>
        <color rgb="FFFF0000"/>
        <rFont val="Calibri"/>
        <family val="2"/>
      </rPr>
      <t>berwarna putih Spek. Termoplastik</t>
    </r>
    <r>
      <rPr>
        <sz val="11"/>
        <color rgb="FF000000"/>
        <rFont val="Calibri"/>
        <family val="2"/>
      </rPr>
      <t xml:space="preserve"> berdasarkan SNI 06-4826:
- berat jenis 2.15 kg/l
- kandungan binder minimal 18%
- glass beads (intermix) 30-40%
- Titanium dioksida min 10%
- innert filler 42% 
- ketebalan 3 mm</t>
    </r>
  </si>
  <si>
    <r>
      <t xml:space="preserve">Cat Number parking </t>
    </r>
    <r>
      <rPr>
        <b/>
        <sz val="11"/>
        <color rgb="FFFF0000"/>
        <rFont val="Calibri"/>
        <family val="2"/>
      </rPr>
      <t>berwarna hitam,Termoplastik</t>
    </r>
    <r>
      <rPr>
        <sz val="11"/>
        <color rgb="FF000000"/>
        <rFont val="Calibri"/>
        <family val="2"/>
      </rPr>
      <t xml:space="preserve"> berdasarkan SNI 06-4826:
- berat jenis 2.15 kg/l
- kandungan binder minimal 18%
- glass beads (intermix) 30-40%
- Titanium dioksida min 10%
- innert filler 42% 
- ketebalan 3 mm</t>
    </r>
  </si>
  <si>
    <t>TOTAL</t>
  </si>
  <si>
    <t>Keterangan:</t>
  </si>
  <si>
    <t>Garansi pekerjaan: Sipil  dari inspeksi bersama hasil pekerjaan</t>
  </si>
  <si>
    <t>Sistem pembayaran: DP 50%; Progress 45%, retensi 5%</t>
  </si>
  <si>
    <t>Jakarta, 20 Juli 2026</t>
  </si>
  <si>
    <t>Dibuat oleh,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</si>
</sst>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3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3" xfId="0" applyFont="1" applyBorder="1"/>
    <xf numFmtId="0" fontId="6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3" fontId="7" fillId="0" borderId="0" xfId="0" applyNumberFormat="1" applyFont="1"/>
    <xf numFmtId="3" fontId="5" fillId="0" borderId="6" xfId="0" applyNumberFormat="1" applyFont="1" applyBorder="1"/>
    <xf numFmtId="0" fontId="5" fillId="0" borderId="0" xfId="0" applyFont="1"/>
    <xf numFmtId="0" fontId="7" fillId="0" borderId="0" xfId="0" applyFont="1"/>
    <xf numFmtId="0" fontId="5" fillId="0" borderId="7" xfId="0" applyFont="1" applyBorder="1" applyAlignment="1">
      <alignment horizontal="left" indent="6"/>
    </xf>
    <xf numFmtId="0" fontId="5" fillId="0" borderId="0" xfId="0" applyFont="1" applyAlignment="1">
      <alignment horizontal="left" indent="4"/>
    </xf>
    <xf numFmtId="0" fontId="1" fillId="0" borderId="0" xfId="0" applyFont="1" applyAlignment="1">
      <alignment horizontal="left" vertical="center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F40FB-89E7-46F8-8DEF-6A6241C964DF}">
  <sheetPr>
    <pageSetUpPr fitToPage="1"/>
  </sheetPr>
  <dimension ref="A1:L54"/>
  <sheetViews>
    <sheetView tabSelected="1" view="pageBreakPreview" topLeftCell="A24" zoomScale="60" zoomScaleNormal="100" workbookViewId="0">
      <selection activeCell="E31" sqref="E31"/>
    </sheetView>
  </sheetViews>
  <sheetFormatPr defaultRowHeight="14.5" x14ac:dyDescent="0.35"/>
  <cols>
    <col min="2" max="2" width="8" style="22" customWidth="1"/>
    <col min="3" max="3" width="34.26953125" style="22" customWidth="1"/>
    <col min="4" max="4" width="11.7265625" style="22" customWidth="1"/>
    <col min="5" max="5" width="10.26953125" style="22" customWidth="1"/>
    <col min="6" max="6" width="10.81640625" style="22" customWidth="1"/>
    <col min="7" max="7" width="9.54296875" style="22" hidden="1" customWidth="1"/>
    <col min="8" max="8" width="10.81640625" style="22" customWidth="1"/>
    <col min="9" max="9" width="9.54296875" style="22" hidden="1" customWidth="1"/>
    <col min="10" max="11" width="10.7265625" style="22" customWidth="1"/>
    <col min="12" max="12" width="21.81640625" style="22" customWidth="1"/>
  </cols>
  <sheetData>
    <row r="1" spans="1:12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.7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7" x14ac:dyDescent="0.4">
      <c r="B6" s="2" t="s">
        <v>1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8.5" x14ac:dyDescent="0.45">
      <c r="B7" s="4" t="s">
        <v>2</v>
      </c>
      <c r="C7" s="3"/>
      <c r="D7" s="3"/>
      <c r="E7" s="3"/>
      <c r="F7" s="3"/>
      <c r="G7" s="3"/>
      <c r="H7" s="3"/>
      <c r="I7" s="3"/>
      <c r="J7" s="3"/>
      <c r="K7" s="3"/>
      <c r="L7" s="3"/>
    </row>
    <row r="9" spans="1:12" x14ac:dyDescent="0.35">
      <c r="B9" s="5" t="s">
        <v>3</v>
      </c>
      <c r="C9" s="5" t="s">
        <v>4</v>
      </c>
      <c r="D9" s="5" t="s">
        <v>5</v>
      </c>
      <c r="E9" s="5" t="s">
        <v>6</v>
      </c>
      <c r="F9" s="6" t="s">
        <v>7</v>
      </c>
      <c r="G9" s="7"/>
      <c r="H9" s="8"/>
      <c r="I9" s="9"/>
      <c r="J9" s="6" t="s">
        <v>8</v>
      </c>
      <c r="K9" s="8"/>
      <c r="L9" s="5" t="s">
        <v>9</v>
      </c>
    </row>
    <row r="10" spans="1:12" x14ac:dyDescent="0.35">
      <c r="B10" s="10"/>
      <c r="C10" s="10"/>
      <c r="D10" s="10"/>
      <c r="E10" s="10"/>
      <c r="F10" s="11" t="s">
        <v>10</v>
      </c>
      <c r="G10" s="11"/>
      <c r="H10" s="11" t="s">
        <v>11</v>
      </c>
      <c r="I10" s="11"/>
      <c r="J10" s="11" t="s">
        <v>10</v>
      </c>
      <c r="K10" s="11" t="s">
        <v>11</v>
      </c>
      <c r="L10" s="10"/>
    </row>
    <row r="11" spans="1:12" x14ac:dyDescent="0.35">
      <c r="B11" s="12" t="s">
        <v>12</v>
      </c>
      <c r="C11" s="13" t="s">
        <v>13</v>
      </c>
      <c r="D11" s="14"/>
      <c r="E11" s="14"/>
      <c r="F11" s="11"/>
      <c r="G11" s="11"/>
      <c r="H11" s="11"/>
      <c r="I11" s="11"/>
      <c r="J11" s="11"/>
      <c r="K11" s="11"/>
      <c r="L11" s="14"/>
    </row>
    <row r="12" spans="1:12" ht="14.15" customHeight="1" x14ac:dyDescent="0.35">
      <c r="B12" s="15"/>
      <c r="C12" s="16"/>
      <c r="D12" s="17"/>
      <c r="E12" s="17"/>
      <c r="F12" s="18"/>
      <c r="G12" s="18"/>
      <c r="H12" s="18"/>
      <c r="I12" s="18"/>
      <c r="J12" s="18"/>
      <c r="K12" s="18"/>
      <c r="L12" s="18"/>
    </row>
    <row r="13" spans="1:12" ht="130.5" x14ac:dyDescent="0.35">
      <c r="B13" s="19">
        <v>1</v>
      </c>
      <c r="C13" s="20" t="s">
        <v>14</v>
      </c>
      <c r="D13" s="17">
        <v>1</v>
      </c>
      <c r="E13" s="17" t="s">
        <v>15</v>
      </c>
      <c r="F13" s="18"/>
      <c r="G13" s="18"/>
      <c r="H13" s="18"/>
      <c r="I13" s="18"/>
      <c r="J13" s="18">
        <f>D13*F13</f>
        <v>0</v>
      </c>
      <c r="K13" s="18">
        <f>D13*H13</f>
        <v>0</v>
      </c>
      <c r="L13" s="18">
        <f>J13+K13</f>
        <v>0</v>
      </c>
    </row>
    <row r="14" spans="1:12" x14ac:dyDescent="0.35">
      <c r="B14" s="12" t="s">
        <v>16</v>
      </c>
      <c r="C14" s="13" t="s">
        <v>17</v>
      </c>
      <c r="D14" s="14"/>
      <c r="E14" s="14"/>
      <c r="F14" s="11"/>
      <c r="G14" s="11"/>
      <c r="H14" s="11"/>
      <c r="I14" s="11"/>
      <c r="J14" s="11"/>
      <c r="K14" s="11"/>
      <c r="L14" s="14"/>
    </row>
    <row r="15" spans="1:12" ht="14.15" customHeight="1" x14ac:dyDescent="0.35">
      <c r="B15" s="15"/>
      <c r="C15" s="16"/>
      <c r="D15" s="17"/>
      <c r="E15" s="17"/>
      <c r="F15" s="18"/>
      <c r="G15" s="18"/>
      <c r="H15" s="18"/>
      <c r="I15" s="18"/>
      <c r="J15" s="18"/>
      <c r="K15" s="18"/>
      <c r="L15" s="18"/>
    </row>
    <row r="16" spans="1:12" ht="58" x14ac:dyDescent="0.35">
      <c r="B16" s="19">
        <v>1</v>
      </c>
      <c r="C16" s="20" t="s">
        <v>18</v>
      </c>
      <c r="D16" s="17">
        <v>2</v>
      </c>
      <c r="E16" s="17" t="s">
        <v>19</v>
      </c>
      <c r="F16" s="18"/>
      <c r="G16" s="18"/>
      <c r="H16" s="18"/>
      <c r="I16" s="18"/>
      <c r="J16" s="18">
        <f>D16*F16</f>
        <v>0</v>
      </c>
      <c r="K16" s="18">
        <f>D16*H16</f>
        <v>0</v>
      </c>
      <c r="L16" s="18">
        <f>J16+K16</f>
        <v>0</v>
      </c>
    </row>
    <row r="17" spans="2:12" x14ac:dyDescent="0.35">
      <c r="B17" s="12" t="s">
        <v>20</v>
      </c>
      <c r="C17" s="13" t="s">
        <v>21</v>
      </c>
      <c r="D17" s="14"/>
      <c r="E17" s="14"/>
      <c r="F17" s="11"/>
      <c r="G17" s="11"/>
      <c r="H17" s="11"/>
      <c r="I17" s="11"/>
      <c r="J17" s="11"/>
      <c r="K17" s="11"/>
      <c r="L17" s="14"/>
    </row>
    <row r="18" spans="2:12" ht="14.15" customHeight="1" x14ac:dyDescent="0.35">
      <c r="B18" s="15"/>
      <c r="C18" s="16"/>
      <c r="D18" s="17"/>
      <c r="E18" s="17"/>
      <c r="F18" s="18"/>
      <c r="G18" s="18"/>
      <c r="H18" s="18"/>
      <c r="I18" s="18"/>
      <c r="J18" s="18"/>
      <c r="K18" s="18"/>
      <c r="L18" s="18"/>
    </row>
    <row r="19" spans="2:12" ht="29" x14ac:dyDescent="0.35">
      <c r="B19" s="19">
        <v>1</v>
      </c>
      <c r="C19" s="20" t="s">
        <v>22</v>
      </c>
      <c r="D19" s="17">
        <v>4</v>
      </c>
      <c r="E19" s="17" t="s">
        <v>23</v>
      </c>
      <c r="F19" s="18"/>
      <c r="G19" s="18"/>
      <c r="H19" s="18"/>
      <c r="I19" s="18"/>
      <c r="J19" s="18">
        <f>D19*F19</f>
        <v>0</v>
      </c>
      <c r="K19" s="18">
        <f>D19*H19</f>
        <v>0</v>
      </c>
      <c r="L19" s="18">
        <f>J19+K19</f>
        <v>0</v>
      </c>
    </row>
    <row r="20" spans="2:12" x14ac:dyDescent="0.35">
      <c r="B20" s="12" t="s">
        <v>24</v>
      </c>
      <c r="C20" s="13" t="s">
        <v>25</v>
      </c>
      <c r="D20" s="14"/>
      <c r="E20" s="14"/>
      <c r="F20" s="11"/>
      <c r="G20" s="11"/>
      <c r="H20" s="11"/>
      <c r="I20" s="11"/>
      <c r="J20" s="11"/>
      <c r="K20" s="11"/>
      <c r="L20" s="14"/>
    </row>
    <row r="21" spans="2:12" ht="14.15" customHeight="1" x14ac:dyDescent="0.35">
      <c r="B21" s="15"/>
      <c r="C21" s="16"/>
      <c r="D21" s="17"/>
      <c r="E21" s="17"/>
      <c r="F21" s="18"/>
      <c r="G21" s="18"/>
      <c r="H21" s="18"/>
      <c r="I21" s="18"/>
      <c r="J21" s="18"/>
      <c r="K21" s="18"/>
      <c r="L21" s="18"/>
    </row>
    <row r="22" spans="2:12" ht="43.5" x14ac:dyDescent="0.35">
      <c r="B22" s="19">
        <v>1</v>
      </c>
      <c r="C22" s="20" t="s">
        <v>26</v>
      </c>
      <c r="D22" s="17">
        <f>0.4*0.4*25</f>
        <v>4.0000000000000009</v>
      </c>
      <c r="E22" s="17" t="s">
        <v>27</v>
      </c>
      <c r="F22" s="18"/>
      <c r="G22" s="18"/>
      <c r="H22" s="18"/>
      <c r="I22" s="18"/>
      <c r="J22" s="18">
        <f>D22*F22</f>
        <v>0</v>
      </c>
      <c r="K22" s="18">
        <f>D22*H22</f>
        <v>0</v>
      </c>
      <c r="L22" s="18">
        <f>J22+K22</f>
        <v>0</v>
      </c>
    </row>
    <row r="23" spans="2:12" ht="29" x14ac:dyDescent="0.35">
      <c r="B23" s="19">
        <v>2</v>
      </c>
      <c r="C23" s="20" t="s">
        <v>28</v>
      </c>
      <c r="D23" s="17">
        <f>D22</f>
        <v>4.0000000000000009</v>
      </c>
      <c r="E23" s="17" t="s">
        <v>27</v>
      </c>
      <c r="F23" s="18"/>
      <c r="G23" s="18"/>
      <c r="H23" s="18"/>
      <c r="I23" s="18"/>
      <c r="J23" s="18">
        <f>D23*F23</f>
        <v>0</v>
      </c>
      <c r="K23" s="18">
        <f>D23*H23</f>
        <v>0</v>
      </c>
      <c r="L23" s="18">
        <f>J23+K23</f>
        <v>0</v>
      </c>
    </row>
    <row r="24" spans="2:12" ht="43.5" x14ac:dyDescent="0.35">
      <c r="B24" s="19">
        <v>3</v>
      </c>
      <c r="C24" s="20" t="s">
        <v>29</v>
      </c>
      <c r="D24" s="17">
        <f>D23</f>
        <v>4.0000000000000009</v>
      </c>
      <c r="E24" s="17" t="s">
        <v>27</v>
      </c>
      <c r="F24" s="18"/>
      <c r="G24" s="18"/>
      <c r="H24" s="18"/>
      <c r="I24" s="18"/>
      <c r="J24" s="18">
        <f>D24*F24</f>
        <v>0</v>
      </c>
      <c r="K24" s="18">
        <f>D24*H24</f>
        <v>0</v>
      </c>
      <c r="L24" s="18">
        <f>J24+K24</f>
        <v>0</v>
      </c>
    </row>
    <row r="25" spans="2:12" x14ac:dyDescent="0.35">
      <c r="B25" s="12" t="s">
        <v>30</v>
      </c>
      <c r="C25" s="13" t="s">
        <v>31</v>
      </c>
      <c r="D25" s="14"/>
      <c r="E25" s="14"/>
      <c r="F25" s="11"/>
      <c r="G25" s="11"/>
      <c r="H25" s="11"/>
      <c r="I25" s="11"/>
      <c r="J25" s="11"/>
      <c r="K25" s="11"/>
      <c r="L25" s="14"/>
    </row>
    <row r="26" spans="2:12" ht="14.15" customHeight="1" x14ac:dyDescent="0.35">
      <c r="B26" s="15"/>
      <c r="C26" s="16"/>
      <c r="D26" s="17"/>
      <c r="E26" s="17"/>
      <c r="F26" s="18"/>
      <c r="G26" s="18"/>
      <c r="H26" s="18"/>
      <c r="I26" s="18"/>
      <c r="J26" s="18"/>
      <c r="K26" s="18"/>
      <c r="L26" s="18"/>
    </row>
    <row r="27" spans="2:12" ht="101.5" x14ac:dyDescent="0.35">
      <c r="B27" s="19">
        <v>1</v>
      </c>
      <c r="C27" s="20" t="s">
        <v>32</v>
      </c>
      <c r="D27" s="17">
        <v>1</v>
      </c>
      <c r="E27" s="17" t="s">
        <v>15</v>
      </c>
      <c r="F27" s="18"/>
      <c r="G27" s="18"/>
      <c r="H27" s="18"/>
      <c r="I27" s="18"/>
      <c r="J27" s="18">
        <f>D27*F27</f>
        <v>0</v>
      </c>
      <c r="K27" s="18">
        <f>D27*H27</f>
        <v>0</v>
      </c>
      <c r="L27" s="18">
        <f>J27+K27</f>
        <v>0</v>
      </c>
    </row>
    <row r="28" spans="2:12" x14ac:dyDescent="0.35">
      <c r="B28" s="12" t="s">
        <v>33</v>
      </c>
      <c r="C28" s="13" t="s">
        <v>34</v>
      </c>
      <c r="D28" s="14"/>
      <c r="E28" s="14"/>
      <c r="F28" s="11"/>
      <c r="G28" s="11"/>
      <c r="H28" s="11"/>
      <c r="I28" s="11"/>
      <c r="J28" s="11"/>
      <c r="K28" s="11"/>
      <c r="L28" s="14"/>
    </row>
    <row r="29" spans="2:12" ht="14.15" customHeight="1" x14ac:dyDescent="0.35">
      <c r="B29" s="15"/>
      <c r="C29" s="16"/>
      <c r="D29" s="17"/>
      <c r="E29" s="17"/>
      <c r="F29" s="18"/>
      <c r="G29" s="18"/>
      <c r="H29" s="18"/>
      <c r="I29" s="18"/>
      <c r="J29" s="18"/>
      <c r="K29" s="18"/>
      <c r="L29" s="18"/>
    </row>
    <row r="30" spans="2:12" ht="43.5" x14ac:dyDescent="0.35">
      <c r="B30" s="19">
        <v>1</v>
      </c>
      <c r="C30" s="20" t="s">
        <v>35</v>
      </c>
      <c r="D30" s="17">
        <v>4</v>
      </c>
      <c r="E30" s="17" t="s">
        <v>27</v>
      </c>
      <c r="F30" s="18"/>
      <c r="G30" s="18"/>
      <c r="H30" s="18"/>
      <c r="I30" s="18"/>
      <c r="J30" s="18">
        <f>D30*F30</f>
        <v>0</v>
      </c>
      <c r="K30" s="18">
        <f>D30*H30</f>
        <v>0</v>
      </c>
      <c r="L30" s="18">
        <f>J30+K30</f>
        <v>0</v>
      </c>
    </row>
    <row r="31" spans="2:12" ht="87" x14ac:dyDescent="0.35">
      <c r="B31" s="19">
        <v>2</v>
      </c>
      <c r="C31" s="20" t="s">
        <v>36</v>
      </c>
      <c r="D31" s="17">
        <f>D30*0.07</f>
        <v>0.28000000000000003</v>
      </c>
      <c r="E31" s="17" t="s">
        <v>37</v>
      </c>
      <c r="F31" s="18"/>
      <c r="G31" s="18"/>
      <c r="H31" s="18"/>
      <c r="I31" s="18"/>
      <c r="J31" s="18">
        <f>D31*F31</f>
        <v>0</v>
      </c>
      <c r="K31" s="18">
        <f>D31*H31</f>
        <v>0</v>
      </c>
      <c r="L31" s="18">
        <f>J31+K31</f>
        <v>0</v>
      </c>
    </row>
    <row r="32" spans="2:12" x14ac:dyDescent="0.35">
      <c r="B32" s="12" t="s">
        <v>38</v>
      </c>
      <c r="C32" s="13" t="s">
        <v>34</v>
      </c>
      <c r="D32" s="14"/>
      <c r="E32" s="14"/>
      <c r="F32" s="11"/>
      <c r="G32" s="11"/>
      <c r="H32" s="11"/>
      <c r="I32" s="11"/>
      <c r="J32" s="11"/>
      <c r="K32" s="11"/>
      <c r="L32" s="14"/>
    </row>
    <row r="33" spans="2:12" ht="14.15" customHeight="1" x14ac:dyDescent="0.35">
      <c r="B33" s="15"/>
      <c r="C33" s="16"/>
      <c r="D33" s="17"/>
      <c r="E33" s="17"/>
      <c r="F33" s="18"/>
      <c r="G33" s="18"/>
      <c r="H33" s="18"/>
      <c r="I33" s="18"/>
      <c r="J33" s="18"/>
      <c r="K33" s="18"/>
      <c r="L33" s="18"/>
    </row>
    <row r="34" spans="2:12" x14ac:dyDescent="0.35">
      <c r="B34" s="19"/>
      <c r="C34" s="21" t="s">
        <v>39</v>
      </c>
      <c r="D34" s="17"/>
      <c r="E34" s="17"/>
      <c r="F34" s="18"/>
      <c r="G34" s="18"/>
      <c r="H34" s="18"/>
      <c r="I34" s="18"/>
      <c r="J34" s="18">
        <f>D34*F34</f>
        <v>0</v>
      </c>
      <c r="K34" s="18">
        <f>D34*H34</f>
        <v>0</v>
      </c>
      <c r="L34" s="18">
        <f>J34+K34</f>
        <v>0</v>
      </c>
    </row>
    <row r="35" spans="2:12" ht="43.5" x14ac:dyDescent="0.35">
      <c r="B35" s="19">
        <v>1</v>
      </c>
      <c r="C35" s="20" t="s">
        <v>40</v>
      </c>
      <c r="D35" s="17">
        <v>1</v>
      </c>
      <c r="E35" s="17" t="s">
        <v>41</v>
      </c>
      <c r="F35" s="18"/>
      <c r="G35" s="18"/>
      <c r="H35" s="18"/>
      <c r="I35" s="18"/>
      <c r="J35" s="18">
        <f>D35*F35</f>
        <v>0</v>
      </c>
      <c r="K35" s="18">
        <f>D35*H35</f>
        <v>0</v>
      </c>
      <c r="L35" s="18">
        <f>J35+K35</f>
        <v>0</v>
      </c>
    </row>
    <row r="36" spans="2:12" ht="58" x14ac:dyDescent="0.35">
      <c r="B36" s="19">
        <v>2</v>
      </c>
      <c r="C36" s="20" t="s">
        <v>42</v>
      </c>
      <c r="D36" s="17">
        <v>105</v>
      </c>
      <c r="E36" s="17" t="s">
        <v>43</v>
      </c>
      <c r="F36" s="18"/>
      <c r="G36" s="18"/>
      <c r="H36" s="18"/>
      <c r="I36" s="18"/>
      <c r="J36" s="18">
        <f t="shared" ref="J36:J37" si="0">D36*F36</f>
        <v>0</v>
      </c>
      <c r="K36" s="18">
        <f t="shared" ref="K36:K37" si="1">D36*H36</f>
        <v>0</v>
      </c>
      <c r="L36" s="18">
        <f t="shared" ref="L36:L37" si="2">J36+K36</f>
        <v>0</v>
      </c>
    </row>
    <row r="37" spans="2:12" ht="58" x14ac:dyDescent="0.35">
      <c r="B37" s="19">
        <v>2</v>
      </c>
      <c r="C37" s="20" t="s">
        <v>44</v>
      </c>
      <c r="D37" s="17">
        <v>105</v>
      </c>
      <c r="E37" s="17" t="s">
        <v>43</v>
      </c>
      <c r="F37" s="18"/>
      <c r="G37" s="18"/>
      <c r="H37" s="18"/>
      <c r="I37" s="18"/>
      <c r="J37" s="18">
        <f t="shared" si="0"/>
        <v>0</v>
      </c>
      <c r="K37" s="18">
        <f t="shared" si="1"/>
        <v>0</v>
      </c>
      <c r="L37" s="18">
        <f t="shared" si="2"/>
        <v>0</v>
      </c>
    </row>
    <row r="38" spans="2:12" x14ac:dyDescent="0.35">
      <c r="B38" s="19"/>
      <c r="C38" s="21" t="s">
        <v>45</v>
      </c>
      <c r="D38" s="17"/>
      <c r="E38" s="17"/>
      <c r="F38" s="18"/>
      <c r="G38" s="18"/>
      <c r="H38" s="18"/>
      <c r="I38" s="18"/>
      <c r="J38" s="18">
        <f>D38*F38</f>
        <v>0</v>
      </c>
      <c r="K38" s="18">
        <f>D38*H38</f>
        <v>0</v>
      </c>
      <c r="L38" s="18">
        <f>J38+K38</f>
        <v>0</v>
      </c>
    </row>
    <row r="39" spans="2:12" ht="43.5" x14ac:dyDescent="0.35">
      <c r="B39" s="19">
        <v>1</v>
      </c>
      <c r="C39" s="20" t="s">
        <v>40</v>
      </c>
      <c r="D39" s="17">
        <v>1</v>
      </c>
      <c r="E39" s="17" t="s">
        <v>41</v>
      </c>
      <c r="F39" s="18"/>
      <c r="G39" s="18"/>
      <c r="H39" s="18"/>
      <c r="I39" s="18"/>
      <c r="J39" s="18">
        <f>D39*F39</f>
        <v>0</v>
      </c>
      <c r="K39" s="18">
        <f>D39*H39</f>
        <v>0</v>
      </c>
      <c r="L39" s="18">
        <f>J39+K39</f>
        <v>0</v>
      </c>
    </row>
    <row r="40" spans="2:12" ht="130.5" x14ac:dyDescent="0.35">
      <c r="B40" s="19">
        <v>2</v>
      </c>
      <c r="C40" s="20" t="s">
        <v>46</v>
      </c>
      <c r="D40" s="17">
        <v>105</v>
      </c>
      <c r="E40" s="17" t="s">
        <v>43</v>
      </c>
      <c r="F40" s="18"/>
      <c r="G40" s="18"/>
      <c r="H40" s="18"/>
      <c r="I40" s="18"/>
      <c r="J40" s="18">
        <f t="shared" ref="J40:J42" si="3">D40*F40</f>
        <v>0</v>
      </c>
      <c r="K40" s="18">
        <f t="shared" ref="K40:K42" si="4">D40*H40</f>
        <v>0</v>
      </c>
      <c r="L40" s="18">
        <f t="shared" ref="L40:L42" si="5">J40+K40</f>
        <v>0</v>
      </c>
    </row>
    <row r="41" spans="2:12" ht="130.5" x14ac:dyDescent="0.35">
      <c r="B41" s="19">
        <v>3</v>
      </c>
      <c r="C41" s="20" t="s">
        <v>47</v>
      </c>
      <c r="D41" s="17">
        <v>105</v>
      </c>
      <c r="E41" s="17" t="s">
        <v>43</v>
      </c>
      <c r="F41" s="18"/>
      <c r="G41" s="18"/>
      <c r="H41" s="18"/>
      <c r="I41" s="18"/>
      <c r="J41" s="18">
        <f t="shared" si="3"/>
        <v>0</v>
      </c>
      <c r="K41" s="18">
        <f t="shared" si="4"/>
        <v>0</v>
      </c>
      <c r="L41" s="18">
        <f t="shared" si="5"/>
        <v>0</v>
      </c>
    </row>
    <row r="42" spans="2:12" x14ac:dyDescent="0.35">
      <c r="B42" s="19"/>
      <c r="C42" s="20"/>
      <c r="D42" s="17"/>
      <c r="E42" s="17"/>
      <c r="F42" s="18"/>
      <c r="G42" s="18"/>
      <c r="H42" s="18"/>
      <c r="I42" s="18"/>
      <c r="J42" s="18">
        <f t="shared" si="3"/>
        <v>0</v>
      </c>
      <c r="K42" s="18">
        <f t="shared" si="4"/>
        <v>0</v>
      </c>
      <c r="L42" s="18">
        <f t="shared" si="5"/>
        <v>0</v>
      </c>
    </row>
    <row r="43" spans="2:12" x14ac:dyDescent="0.35">
      <c r="F43" s="23"/>
      <c r="G43" s="23"/>
      <c r="H43" s="24" t="s">
        <v>48</v>
      </c>
      <c r="I43" s="24"/>
      <c r="J43" s="24">
        <f>SUM(J12:J42)</f>
        <v>0</v>
      </c>
      <c r="K43" s="24">
        <f t="shared" ref="K43" si="6">SUM(K12:K42)</f>
        <v>0</v>
      </c>
      <c r="L43" s="24">
        <f>SUM(L12:L42)</f>
        <v>0</v>
      </c>
    </row>
    <row r="44" spans="2:12" x14ac:dyDescent="0.35">
      <c r="B44" s="25" t="s">
        <v>49</v>
      </c>
      <c r="F44" s="23"/>
      <c r="G44" s="23"/>
      <c r="H44" s="23"/>
      <c r="I44" s="23"/>
      <c r="J44" s="23"/>
      <c r="K44" s="23"/>
      <c r="L44" s="23"/>
    </row>
    <row r="45" spans="2:12" x14ac:dyDescent="0.35">
      <c r="B45" s="26" t="s">
        <v>50</v>
      </c>
    </row>
    <row r="46" spans="2:12" x14ac:dyDescent="0.35">
      <c r="B46" s="26" t="s">
        <v>51</v>
      </c>
    </row>
    <row r="48" spans="2:12" x14ac:dyDescent="0.35">
      <c r="K48" s="25" t="s">
        <v>52</v>
      </c>
    </row>
    <row r="49" spans="11:12" x14ac:dyDescent="0.35">
      <c r="K49" s="25" t="s">
        <v>53</v>
      </c>
    </row>
    <row r="53" spans="11:12" x14ac:dyDescent="0.35">
      <c r="K53" s="27"/>
      <c r="L53" s="27"/>
    </row>
    <row r="54" spans="11:12" x14ac:dyDescent="0.35">
      <c r="K54" s="28"/>
      <c r="L54" s="29"/>
    </row>
  </sheetData>
  <mergeCells count="25">
    <mergeCell ref="B32:B33"/>
    <mergeCell ref="C32:C33"/>
    <mergeCell ref="K54:L54"/>
    <mergeCell ref="B20:B21"/>
    <mergeCell ref="C20:C21"/>
    <mergeCell ref="B25:B26"/>
    <mergeCell ref="C25:C26"/>
    <mergeCell ref="B28:B29"/>
    <mergeCell ref="C28:C29"/>
    <mergeCell ref="B11:B12"/>
    <mergeCell ref="C11:C12"/>
    <mergeCell ref="B14:B15"/>
    <mergeCell ref="C14:C15"/>
    <mergeCell ref="B17:B18"/>
    <mergeCell ref="C17:C18"/>
    <mergeCell ref="A1:L5"/>
    <mergeCell ref="B6:L6"/>
    <mergeCell ref="B7:L7"/>
    <mergeCell ref="B9:B10"/>
    <mergeCell ref="C9:C10"/>
    <mergeCell ref="D9:D10"/>
    <mergeCell ref="E9:E10"/>
    <mergeCell ref="F9:H9"/>
    <mergeCell ref="J9:K9"/>
    <mergeCell ref="L9:L10"/>
  </mergeCells>
  <pageMargins left="0.70866141732283472" right="0.70866141732283472" top="0.74803149606299213" bottom="0.74803149606299213" header="0.31496062992125984" footer="0.31496062992125984"/>
  <pageSetup paperSize="9" scale="6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Pondok Aren</vt:lpstr>
      <vt:lpstr>'Pondok Aren'!Print_Titles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Ghofur Masrur Ali</dc:creator>
  <cp:lastModifiedBy>Muhammad Ghofur Masrur Ali</cp:lastModifiedBy>
  <dcterms:created xsi:type="dcterms:W3CDTF">2026-08-04T04:22:24Z</dcterms:created>
  <dcterms:modified xsi:type="dcterms:W3CDTF">2026-08-04T04:23:28Z</dcterms:modified>
</cp:coreProperties>
</file>