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48A34CD-8F6E-4C4D-9955-97063945600F}" xr6:coauthVersionLast="47" xr6:coauthVersionMax="47" xr10:uidLastSave="{00000000-0000-0000-0000-000000000000}"/>
  <bookViews>
    <workbookView xWindow="-110" yWindow="-110" windowWidth="19420" windowHeight="10300" xr2:uid="{2AD5D5B7-FD61-4A77-90CC-7DADDDF473EF}"/>
  </bookViews>
  <sheets>
    <sheet name="Srengseng" sheetId="1" r:id="rId1"/>
  </sheets>
  <definedNames>
    <definedName name="_xlnm.Print_Titles" localSheetId="0">Srengseng!$1:$11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J41" i="1"/>
  <c r="L41" i="1" s="1"/>
  <c r="L40" i="1"/>
  <c r="K40" i="1"/>
  <c r="J40" i="1"/>
  <c r="K39" i="1"/>
  <c r="L39" i="1" s="1"/>
  <c r="J39" i="1"/>
  <c r="D34" i="1"/>
  <c r="D35" i="1" s="1"/>
  <c r="K33" i="1"/>
  <c r="D33" i="1"/>
  <c r="J33" i="1" s="1"/>
  <c r="L33" i="1" s="1"/>
  <c r="K29" i="1"/>
  <c r="D29" i="1"/>
  <c r="D30" i="1" s="1"/>
  <c r="K24" i="1"/>
  <c r="D24" i="1"/>
  <c r="D25" i="1" s="1"/>
  <c r="K20" i="1"/>
  <c r="D20" i="1"/>
  <c r="D21" i="1" s="1"/>
  <c r="K19" i="1"/>
  <c r="D19" i="1"/>
  <c r="J19" i="1" s="1"/>
  <c r="L19" i="1" s="1"/>
  <c r="K14" i="1"/>
  <c r="D14" i="1"/>
  <c r="D15" i="1" s="1"/>
  <c r="J21" i="1" l="1"/>
  <c r="K21" i="1"/>
  <c r="K35" i="1"/>
  <c r="J35" i="1"/>
  <c r="L35" i="1" s="1"/>
  <c r="J25" i="1"/>
  <c r="K25" i="1"/>
  <c r="J15" i="1"/>
  <c r="K15" i="1"/>
  <c r="D16" i="1"/>
  <c r="K30" i="1"/>
  <c r="J30" i="1"/>
  <c r="L30" i="1" s="1"/>
  <c r="D31" i="1"/>
  <c r="J14" i="1"/>
  <c r="L14" i="1" s="1"/>
  <c r="J20" i="1"/>
  <c r="L20" i="1" s="1"/>
  <c r="J24" i="1"/>
  <c r="L24" i="1" s="1"/>
  <c r="J29" i="1"/>
  <c r="L25" i="1" l="1"/>
  <c r="L29" i="1"/>
  <c r="L15" i="1"/>
  <c r="K31" i="1"/>
  <c r="J31" i="1"/>
  <c r="L31" i="1" s="1"/>
  <c r="K42" i="1"/>
  <c r="K16" i="1"/>
  <c r="J16" i="1"/>
  <c r="L16" i="1" s="1"/>
  <c r="L21" i="1"/>
  <c r="L42" i="1" l="1"/>
  <c r="J42" i="1"/>
</calcChain>
</file>

<file path=xl/sharedStrings.xml><?xml version="1.0" encoding="utf-8"?>
<sst xmlns="http://schemas.openxmlformats.org/spreadsheetml/2006/main" count="66" uniqueCount="48">
  <si>
    <t xml:space="preserve">KOP SURAT VENDOR </t>
  </si>
  <si>
    <t>PENAWARAN HARGA PERBAIKAN</t>
  </si>
  <si>
    <t>DEPOT 008 SRENGSENG- JAGO COFFE</t>
  </si>
  <si>
    <t>No</t>
  </si>
  <si>
    <t xml:space="preserve">Uraian Pekerjaan </t>
  </si>
  <si>
    <t>Volume</t>
  </si>
  <si>
    <t>Satuan</t>
  </si>
  <si>
    <t>Harga Satuan</t>
  </si>
  <si>
    <t>Total Harga</t>
  </si>
  <si>
    <t>Total</t>
  </si>
  <si>
    <t>Material</t>
  </si>
  <si>
    <t>Jasa</t>
  </si>
  <si>
    <t>A</t>
  </si>
  <si>
    <t>Gudang sementara, non-konsumsi, dan konsumsi</t>
  </si>
  <si>
    <r>
      <t>Penggantian keramik yang sudah pecah dengan Keramik 40x40 e</t>
    </r>
    <r>
      <rPr>
        <b/>
        <sz val="11"/>
        <color rgb="FFFF0000"/>
        <rFont val="Calibri"/>
        <family val="2"/>
      </rPr>
      <t>x. Asia Tile Oscar Grey (34</t>
    </r>
    <r>
      <rPr>
        <sz val="11"/>
        <color rgb="FF000000"/>
        <rFont val="Calibri"/>
        <family val="2"/>
      </rPr>
      <t xml:space="preserve"> pcs)</t>
    </r>
  </si>
  <si>
    <t>m2</t>
  </si>
  <si>
    <r>
      <t xml:space="preserve">Skrit lantai 20 mm (baru) ex. </t>
    </r>
    <r>
      <rPr>
        <b/>
        <sz val="11"/>
        <color rgb="FFFF0000"/>
        <rFont val="Calibri"/>
        <family val="2"/>
      </rPr>
      <t>MU-440 Floor Screed</t>
    </r>
  </si>
  <si>
    <t>Bobok skrit lantai lama jika kondisi sudah keropos dan retak parah (include buang puing)</t>
  </si>
  <si>
    <t>B</t>
  </si>
  <si>
    <t>R. Admin</t>
  </si>
  <si>
    <r>
      <t>Penggantian keramik yang sudah pecah dengan Keramik 30x30 dm warna grey e</t>
    </r>
    <r>
      <rPr>
        <b/>
        <sz val="11"/>
        <color rgb="FFFF0000"/>
        <rFont val="Calibri"/>
        <family val="2"/>
      </rPr>
      <t>x. Oscar Grey (9 pcs)</t>
    </r>
  </si>
  <si>
    <t>C</t>
  </si>
  <si>
    <t>Parkir Cart</t>
  </si>
  <si>
    <t>Cutting dan bobok ramp yang rusak parah sedalam 7 cm (puing dibuang) Dimensi: 0.9 m x 2.4 m, 1.1 m x 0.9 m, 2 m x 3 m</t>
  </si>
  <si>
    <r>
      <t xml:space="preserve">Cor ulang dengan beton dengan manual mixing kualitas K175 campuran semen:pasir:kerikil (1:2:3) tebal 7 cm. Semen yang digunakan </t>
    </r>
    <r>
      <rPr>
        <b/>
        <sz val="11"/>
        <color rgb="FFFF0000"/>
        <rFont val="Calibri"/>
        <family val="2"/>
      </rPr>
      <t>merk. Tiga Roda</t>
    </r>
    <r>
      <rPr>
        <sz val="11"/>
        <color rgb="FF000000"/>
        <rFont val="Calibri"/>
        <family val="2"/>
      </rPr>
      <t xml:space="preserve"> dan bonding agent </t>
    </r>
    <r>
      <rPr>
        <b/>
        <sz val="11"/>
        <color rgb="FFFF0000"/>
        <rFont val="Calibri"/>
        <family val="2"/>
      </rPr>
      <t>merk Sika latex</t>
    </r>
  </si>
  <si>
    <t>m3</t>
  </si>
  <si>
    <t>D</t>
  </si>
  <si>
    <t>Area Gerbang</t>
  </si>
  <si>
    <t>OPSI 1:</t>
  </si>
  <si>
    <t>Bongkar paving block existing, dimensi 3.4 m x 2.4 m</t>
  </si>
  <si>
    <t>Pengurugan pasir batu dan dipadatkan dengan alat vibrator</t>
  </si>
  <si>
    <t>Pemasangan kembali paving block dan leveling agar elevasi  bisa mengalirkan air, pastikan nut antara paving block terkunci</t>
  </si>
  <si>
    <t>OPSI 2:</t>
  </si>
  <si>
    <t xml:space="preserve">Pemasangan wiremesh M6 double </t>
  </si>
  <si>
    <r>
      <t xml:space="preserve">Cor ulang dengan beton dengan manual mixing kualitas K225 campuran semen:pasir:kerikil (1:2:3) tebal 15 cm. Semen yang digunakan </t>
    </r>
    <r>
      <rPr>
        <b/>
        <sz val="11"/>
        <color rgb="FFFF0000"/>
        <rFont val="Calibri"/>
        <family val="2"/>
      </rPr>
      <t>merk. Tiga Roda</t>
    </r>
    <r>
      <rPr>
        <sz val="11"/>
        <color rgb="FF000000"/>
        <rFont val="Calibri"/>
        <family val="2"/>
      </rPr>
      <t xml:space="preserve"> dan bonding agent </t>
    </r>
    <r>
      <rPr>
        <b/>
        <sz val="11"/>
        <color rgb="FFFF0000"/>
        <rFont val="Calibri"/>
        <family val="2"/>
      </rPr>
      <t>merk Sika latex</t>
    </r>
  </si>
  <si>
    <t>E</t>
  </si>
  <si>
    <t>Ruang HR&amp;GA</t>
  </si>
  <si>
    <t>Pembuatan manhole ukuran 60x60 cm</t>
  </si>
  <si>
    <t>titik</t>
  </si>
  <si>
    <r>
      <t xml:space="preserve">Pengisi celah beton dan struktur beam baja dengan </t>
    </r>
    <r>
      <rPr>
        <b/>
        <sz val="11"/>
        <color rgb="FFFF0000"/>
        <rFont val="Calibri"/>
        <family val="2"/>
      </rPr>
      <t xml:space="preserve">Sikaflex 11 FC+ (Polyurethane sealant &amp; perekat all in one) </t>
    </r>
  </si>
  <si>
    <t>m</t>
  </si>
  <si>
    <r>
      <t xml:space="preserve">Waterproof dengan material </t>
    </r>
    <r>
      <rPr>
        <b/>
        <sz val="11"/>
        <color rgb="FFFF0000"/>
        <rFont val="Calibri"/>
        <family val="2"/>
      </rPr>
      <t xml:space="preserve">Aquaproof </t>
    </r>
    <r>
      <rPr>
        <sz val="11"/>
        <color rgb="FF000000"/>
        <rFont val="Calibri"/>
        <family val="2"/>
      </rPr>
      <t>dan serat fiber waterproof, lebar 50 cm, panjang 6 m</t>
    </r>
  </si>
  <si>
    <t>TOTAL</t>
  </si>
  <si>
    <t>Keterangan:</t>
  </si>
  <si>
    <t>Garansi pekerjaan: …... dari inspeksi bersama hasil pekerjaan</t>
  </si>
  <si>
    <t>Sistem pembayaran: DP 50%; Progress 45%, retensi 5%</t>
  </si>
  <si>
    <t>Jakarta, 20 Juli 2026</t>
  </si>
  <si>
    <t>Dibuat oleh,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</si>
</sst>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" xfId="0" applyFont="1" applyBorder="1"/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3" fontId="7" fillId="0" borderId="0" xfId="0" applyNumberFormat="1" applyFont="1"/>
    <xf numFmtId="3" fontId="5" fillId="0" borderId="6" xfId="0" applyNumberFormat="1" applyFont="1" applyBorder="1"/>
    <xf numFmtId="0" fontId="5" fillId="0" borderId="0" xfId="0" applyFont="1"/>
    <xf numFmtId="0" fontId="7" fillId="0" borderId="0" xfId="0" applyFont="1"/>
    <xf numFmtId="0" fontId="5" fillId="0" borderId="7" xfId="0" applyFont="1" applyBorder="1" applyAlignment="1">
      <alignment horizontal="left" indent="6"/>
    </xf>
    <xf numFmtId="0" fontId="5" fillId="0" borderId="0" xfId="0" applyFont="1" applyAlignment="1">
      <alignment horizontal="left" indent="4"/>
    </xf>
    <xf numFmtId="0" fontId="1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CB4D-F244-4A98-9BF4-E5DDF206F591}">
  <sheetPr>
    <pageSetUpPr fitToPage="1"/>
  </sheetPr>
  <dimension ref="A1:L52"/>
  <sheetViews>
    <sheetView tabSelected="1" view="pageBreakPreview" zoomScale="60" zoomScaleNormal="100" workbookViewId="0">
      <selection activeCell="F18" sqref="F18"/>
    </sheetView>
  </sheetViews>
  <sheetFormatPr defaultRowHeight="14.5" x14ac:dyDescent="0.35"/>
  <cols>
    <col min="2" max="2" width="8" style="23" customWidth="1"/>
    <col min="3" max="3" width="34.26953125" style="23" customWidth="1"/>
    <col min="4" max="4" width="11.7265625" style="23" customWidth="1"/>
    <col min="5" max="5" width="10.26953125" style="23" customWidth="1"/>
    <col min="6" max="6" width="10.81640625" style="23" customWidth="1"/>
    <col min="7" max="7" width="9.54296875" style="23" hidden="1" customWidth="1"/>
    <col min="8" max="8" width="10.81640625" style="23" customWidth="1"/>
    <col min="9" max="9" width="9.54296875" style="23" hidden="1" customWidth="1"/>
    <col min="10" max="11" width="10.7265625" style="23" customWidth="1"/>
    <col min="12" max="12" width="21.81640625" style="23" customWidth="1"/>
  </cols>
  <sheetData>
    <row r="1" spans="1:12" ht="8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8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8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7" spans="1:12" ht="17" x14ac:dyDescent="0.4">
      <c r="B7" s="2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.5" x14ac:dyDescent="0.45">
      <c r="B8" s="4" t="s">
        <v>2</v>
      </c>
      <c r="C8" s="3"/>
      <c r="D8" s="3"/>
      <c r="E8" s="3"/>
      <c r="F8" s="3"/>
      <c r="G8" s="3"/>
      <c r="H8" s="3"/>
      <c r="I8" s="3"/>
      <c r="J8" s="3"/>
      <c r="K8" s="3"/>
      <c r="L8" s="3"/>
    </row>
    <row r="10" spans="1:12" x14ac:dyDescent="0.35">
      <c r="B10" s="5" t="s">
        <v>3</v>
      </c>
      <c r="C10" s="5" t="s">
        <v>4</v>
      </c>
      <c r="D10" s="5" t="s">
        <v>5</v>
      </c>
      <c r="E10" s="5" t="s">
        <v>6</v>
      </c>
      <c r="F10" s="6" t="s">
        <v>7</v>
      </c>
      <c r="G10" s="7"/>
      <c r="H10" s="8"/>
      <c r="I10" s="9"/>
      <c r="J10" s="6" t="s">
        <v>8</v>
      </c>
      <c r="K10" s="8"/>
      <c r="L10" s="5" t="s">
        <v>9</v>
      </c>
    </row>
    <row r="11" spans="1:12" x14ac:dyDescent="0.35">
      <c r="B11" s="10"/>
      <c r="C11" s="10"/>
      <c r="D11" s="10"/>
      <c r="E11" s="10"/>
      <c r="F11" s="11" t="s">
        <v>10</v>
      </c>
      <c r="G11" s="11"/>
      <c r="H11" s="11" t="s">
        <v>11</v>
      </c>
      <c r="I11" s="11"/>
      <c r="J11" s="11" t="s">
        <v>10</v>
      </c>
      <c r="K11" s="11" t="s">
        <v>11</v>
      </c>
      <c r="L11" s="10"/>
    </row>
    <row r="12" spans="1:12" x14ac:dyDescent="0.35">
      <c r="B12" s="12" t="s">
        <v>12</v>
      </c>
      <c r="C12" s="13" t="s">
        <v>13</v>
      </c>
      <c r="D12" s="14"/>
      <c r="E12" s="14"/>
      <c r="F12" s="11"/>
      <c r="G12" s="11"/>
      <c r="H12" s="11"/>
      <c r="I12" s="11"/>
      <c r="J12" s="11"/>
      <c r="K12" s="11"/>
      <c r="L12" s="14"/>
    </row>
    <row r="13" spans="1:12" ht="14.15" customHeight="1" x14ac:dyDescent="0.35">
      <c r="B13" s="15"/>
      <c r="C13" s="16"/>
      <c r="D13" s="17"/>
      <c r="E13" s="17"/>
      <c r="F13" s="18"/>
      <c r="G13" s="18"/>
      <c r="H13" s="18"/>
      <c r="I13" s="18"/>
      <c r="J13" s="18"/>
      <c r="K13" s="18"/>
      <c r="L13" s="18"/>
    </row>
    <row r="14" spans="1:12" ht="43.5" x14ac:dyDescent="0.35">
      <c r="B14" s="19">
        <v>1</v>
      </c>
      <c r="C14" s="20" t="s">
        <v>14</v>
      </c>
      <c r="D14" s="17">
        <f>0.4*0.4*34</f>
        <v>5.4400000000000013</v>
      </c>
      <c r="E14" s="17" t="s">
        <v>15</v>
      </c>
      <c r="F14" s="18"/>
      <c r="G14" s="18"/>
      <c r="H14" s="18"/>
      <c r="I14" s="18"/>
      <c r="J14" s="18">
        <f>D14*F14</f>
        <v>0</v>
      </c>
      <c r="K14" s="18">
        <f>D14*H14</f>
        <v>0</v>
      </c>
      <c r="L14" s="18">
        <f>J14+K14</f>
        <v>0</v>
      </c>
    </row>
    <row r="15" spans="1:12" ht="29" x14ac:dyDescent="0.35">
      <c r="B15" s="19">
        <v>2</v>
      </c>
      <c r="C15" s="20" t="s">
        <v>16</v>
      </c>
      <c r="D15" s="17">
        <f>D14</f>
        <v>5.4400000000000013</v>
      </c>
      <c r="E15" s="17" t="s">
        <v>15</v>
      </c>
      <c r="F15" s="18"/>
      <c r="G15" s="18"/>
      <c r="H15" s="18"/>
      <c r="I15" s="18"/>
      <c r="J15" s="18">
        <f>D15*F15</f>
        <v>0</v>
      </c>
      <c r="K15" s="18">
        <f>D15*H15</f>
        <v>0</v>
      </c>
      <c r="L15" s="18">
        <f>J15+K15</f>
        <v>0</v>
      </c>
    </row>
    <row r="16" spans="1:12" ht="43.5" x14ac:dyDescent="0.35">
      <c r="B16" s="19">
        <v>3</v>
      </c>
      <c r="C16" s="20" t="s">
        <v>17</v>
      </c>
      <c r="D16" s="17">
        <f>D15</f>
        <v>5.4400000000000013</v>
      </c>
      <c r="E16" s="17" t="s">
        <v>15</v>
      </c>
      <c r="F16" s="18"/>
      <c r="G16" s="18"/>
      <c r="H16" s="18"/>
      <c r="I16" s="18"/>
      <c r="J16" s="18">
        <f>D16*F16</f>
        <v>0</v>
      </c>
      <c r="K16" s="18">
        <f>D16*H16</f>
        <v>0</v>
      </c>
      <c r="L16" s="18">
        <f>J16+K16</f>
        <v>0</v>
      </c>
    </row>
    <row r="17" spans="2:12" x14ac:dyDescent="0.35">
      <c r="B17" s="12" t="s">
        <v>18</v>
      </c>
      <c r="C17" s="13" t="s">
        <v>19</v>
      </c>
      <c r="D17" s="14"/>
      <c r="E17" s="14"/>
      <c r="F17" s="11"/>
      <c r="G17" s="11"/>
      <c r="H17" s="11"/>
      <c r="I17" s="11"/>
      <c r="J17" s="11"/>
      <c r="K17" s="11"/>
      <c r="L17" s="14"/>
    </row>
    <row r="18" spans="2:12" ht="14.15" customHeight="1" x14ac:dyDescent="0.35">
      <c r="B18" s="15"/>
      <c r="C18" s="16"/>
      <c r="D18" s="17"/>
      <c r="E18" s="17"/>
      <c r="F18" s="18"/>
      <c r="G18" s="18"/>
      <c r="H18" s="18"/>
      <c r="I18" s="18"/>
      <c r="J18" s="18"/>
      <c r="K18" s="18"/>
      <c r="L18" s="18"/>
    </row>
    <row r="19" spans="2:12" ht="43.5" x14ac:dyDescent="0.35">
      <c r="B19" s="19">
        <v>1</v>
      </c>
      <c r="C19" s="20" t="s">
        <v>20</v>
      </c>
      <c r="D19" s="17">
        <f>0.3*0.3*9</f>
        <v>0.80999999999999994</v>
      </c>
      <c r="E19" s="17" t="s">
        <v>15</v>
      </c>
      <c r="F19" s="18"/>
      <c r="G19" s="18"/>
      <c r="H19" s="18"/>
      <c r="I19" s="18"/>
      <c r="J19" s="18">
        <f>D19*F19</f>
        <v>0</v>
      </c>
      <c r="K19" s="18">
        <f>D19*H19</f>
        <v>0</v>
      </c>
      <c r="L19" s="18">
        <f>J19+K19</f>
        <v>0</v>
      </c>
    </row>
    <row r="20" spans="2:12" ht="29" x14ac:dyDescent="0.35">
      <c r="B20" s="19">
        <v>2</v>
      </c>
      <c r="C20" s="20" t="s">
        <v>16</v>
      </c>
      <c r="D20" s="17">
        <f>D19</f>
        <v>0.80999999999999994</v>
      </c>
      <c r="E20" s="17" t="s">
        <v>15</v>
      </c>
      <c r="F20" s="18"/>
      <c r="G20" s="18"/>
      <c r="H20" s="18"/>
      <c r="I20" s="18"/>
      <c r="J20" s="18">
        <f>D20*F20</f>
        <v>0</v>
      </c>
      <c r="K20" s="18">
        <f>D20*H20</f>
        <v>0</v>
      </c>
      <c r="L20" s="18">
        <f>J20+K20</f>
        <v>0</v>
      </c>
    </row>
    <row r="21" spans="2:12" ht="43.5" x14ac:dyDescent="0.35">
      <c r="B21" s="19">
        <v>3</v>
      </c>
      <c r="C21" s="20" t="s">
        <v>17</v>
      </c>
      <c r="D21" s="17">
        <f>D20</f>
        <v>0.80999999999999994</v>
      </c>
      <c r="E21" s="17" t="s">
        <v>15</v>
      </c>
      <c r="F21" s="18"/>
      <c r="G21" s="18"/>
      <c r="H21" s="18"/>
      <c r="I21" s="18"/>
      <c r="J21" s="18">
        <f>D21*F21</f>
        <v>0</v>
      </c>
      <c r="K21" s="18">
        <f>D21*H21</f>
        <v>0</v>
      </c>
      <c r="L21" s="18">
        <f>J21+K21</f>
        <v>0</v>
      </c>
    </row>
    <row r="22" spans="2:12" x14ac:dyDescent="0.35">
      <c r="B22" s="12" t="s">
        <v>21</v>
      </c>
      <c r="C22" s="13" t="s">
        <v>22</v>
      </c>
      <c r="D22" s="14"/>
      <c r="E22" s="14"/>
      <c r="F22" s="11"/>
      <c r="G22" s="11"/>
      <c r="H22" s="11"/>
      <c r="I22" s="11"/>
      <c r="J22" s="11"/>
      <c r="K22" s="11"/>
      <c r="L22" s="14"/>
    </row>
    <row r="23" spans="2:12" ht="14.15" customHeight="1" x14ac:dyDescent="0.35">
      <c r="B23" s="15"/>
      <c r="C23" s="16"/>
      <c r="D23" s="17"/>
      <c r="E23" s="17"/>
      <c r="F23" s="18"/>
      <c r="G23" s="18"/>
      <c r="H23" s="18"/>
      <c r="I23" s="18"/>
      <c r="J23" s="18"/>
      <c r="K23" s="18"/>
      <c r="L23" s="18"/>
    </row>
    <row r="24" spans="2:12" ht="58" x14ac:dyDescent="0.35">
      <c r="B24" s="19">
        <v>1</v>
      </c>
      <c r="C24" s="20" t="s">
        <v>23</v>
      </c>
      <c r="D24" s="17">
        <f>0.9*2.4+1.1*0.9+2*3</f>
        <v>9.15</v>
      </c>
      <c r="E24" s="17" t="s">
        <v>15</v>
      </c>
      <c r="F24" s="18"/>
      <c r="G24" s="18"/>
      <c r="H24" s="18"/>
      <c r="I24" s="18"/>
      <c r="J24" s="18">
        <f>D24*F24</f>
        <v>0</v>
      </c>
      <c r="K24" s="18">
        <f>D24*H24</f>
        <v>0</v>
      </c>
      <c r="L24" s="18">
        <f>J24+K24</f>
        <v>0</v>
      </c>
    </row>
    <row r="25" spans="2:12" ht="87" x14ac:dyDescent="0.35">
      <c r="B25" s="19">
        <v>2</v>
      </c>
      <c r="C25" s="20" t="s">
        <v>24</v>
      </c>
      <c r="D25" s="17">
        <f>D24*0.07</f>
        <v>0.64050000000000007</v>
      </c>
      <c r="E25" s="17" t="s">
        <v>25</v>
      </c>
      <c r="F25" s="18"/>
      <c r="G25" s="18"/>
      <c r="H25" s="18"/>
      <c r="I25" s="18"/>
      <c r="J25" s="18">
        <f>D25*F25</f>
        <v>0</v>
      </c>
      <c r="K25" s="18">
        <f>D25*H25</f>
        <v>0</v>
      </c>
      <c r="L25" s="18">
        <f>J25+K25</f>
        <v>0</v>
      </c>
    </row>
    <row r="26" spans="2:12" x14ac:dyDescent="0.35">
      <c r="B26" s="12" t="s">
        <v>26</v>
      </c>
      <c r="C26" s="13" t="s">
        <v>27</v>
      </c>
      <c r="D26" s="14"/>
      <c r="E26" s="14"/>
      <c r="F26" s="11"/>
      <c r="G26" s="11"/>
      <c r="H26" s="11"/>
      <c r="I26" s="11"/>
      <c r="J26" s="11"/>
      <c r="K26" s="11"/>
      <c r="L26" s="14"/>
    </row>
    <row r="27" spans="2:12" ht="14.15" customHeight="1" x14ac:dyDescent="0.35">
      <c r="B27" s="15"/>
      <c r="C27" s="16"/>
      <c r="D27" s="17"/>
      <c r="E27" s="17"/>
      <c r="F27" s="18"/>
      <c r="G27" s="18"/>
      <c r="H27" s="18"/>
      <c r="I27" s="18"/>
      <c r="J27" s="18"/>
      <c r="K27" s="18"/>
      <c r="L27" s="18"/>
    </row>
    <row r="28" spans="2:12" ht="14.15" customHeight="1" x14ac:dyDescent="0.35">
      <c r="B28" s="21"/>
      <c r="C28" s="22" t="s">
        <v>28</v>
      </c>
      <c r="D28" s="17"/>
      <c r="E28" s="17"/>
      <c r="F28" s="18"/>
      <c r="G28" s="18"/>
      <c r="H28" s="18"/>
      <c r="I28" s="18"/>
      <c r="J28" s="18"/>
      <c r="K28" s="18"/>
      <c r="L28" s="18"/>
    </row>
    <row r="29" spans="2:12" ht="29" x14ac:dyDescent="0.35">
      <c r="B29" s="19">
        <v>1</v>
      </c>
      <c r="C29" s="20" t="s">
        <v>29</v>
      </c>
      <c r="D29" s="17">
        <f>3.4*2.4</f>
        <v>8.16</v>
      </c>
      <c r="E29" s="17" t="s">
        <v>15</v>
      </c>
      <c r="F29" s="18"/>
      <c r="G29" s="18"/>
      <c r="H29" s="18"/>
      <c r="I29" s="18"/>
      <c r="J29" s="18">
        <f>D29*F29</f>
        <v>0</v>
      </c>
      <c r="K29" s="18">
        <f>D29*H29</f>
        <v>0</v>
      </c>
      <c r="L29" s="18">
        <f>J29+K29</f>
        <v>0</v>
      </c>
    </row>
    <row r="30" spans="2:12" ht="29" x14ac:dyDescent="0.35">
      <c r="B30" s="19">
        <v>2</v>
      </c>
      <c r="C30" s="20" t="s">
        <v>30</v>
      </c>
      <c r="D30" s="17">
        <f>D29</f>
        <v>8.16</v>
      </c>
      <c r="E30" s="17" t="s">
        <v>15</v>
      </c>
      <c r="F30" s="18"/>
      <c r="G30" s="18"/>
      <c r="H30" s="18"/>
      <c r="I30" s="18"/>
      <c r="J30" s="18">
        <f>D30*F30</f>
        <v>0</v>
      </c>
      <c r="K30" s="18">
        <f>D30*H30</f>
        <v>0</v>
      </c>
      <c r="L30" s="18">
        <f>J30+K30</f>
        <v>0</v>
      </c>
    </row>
    <row r="31" spans="2:12" ht="58" x14ac:dyDescent="0.35">
      <c r="B31" s="19">
        <v>3</v>
      </c>
      <c r="C31" s="20" t="s">
        <v>31</v>
      </c>
      <c r="D31" s="17">
        <f>D30</f>
        <v>8.16</v>
      </c>
      <c r="E31" s="17" t="s">
        <v>15</v>
      </c>
      <c r="F31" s="18"/>
      <c r="G31" s="18"/>
      <c r="H31" s="18"/>
      <c r="I31" s="18"/>
      <c r="J31" s="18">
        <f>D31*F31</f>
        <v>0</v>
      </c>
      <c r="K31" s="18">
        <f>D31*H31</f>
        <v>0</v>
      </c>
      <c r="L31" s="18">
        <f>J31+K31</f>
        <v>0</v>
      </c>
    </row>
    <row r="32" spans="2:12" ht="14.15" customHeight="1" x14ac:dyDescent="0.35">
      <c r="B32" s="21"/>
      <c r="C32" s="22" t="s">
        <v>32</v>
      </c>
      <c r="D32" s="17"/>
      <c r="E32" s="17"/>
      <c r="F32" s="18"/>
      <c r="G32" s="18"/>
      <c r="H32" s="18"/>
      <c r="I32" s="18"/>
      <c r="J32" s="18"/>
      <c r="K32" s="18"/>
      <c r="L32" s="18"/>
    </row>
    <row r="33" spans="2:12" ht="29" x14ac:dyDescent="0.35">
      <c r="B33" s="19">
        <v>1</v>
      </c>
      <c r="C33" s="20" t="s">
        <v>29</v>
      </c>
      <c r="D33" s="17">
        <f>3.4*2.4</f>
        <v>8.16</v>
      </c>
      <c r="E33" s="17" t="s">
        <v>15</v>
      </c>
      <c r="F33" s="18"/>
      <c r="G33" s="18"/>
      <c r="H33" s="18"/>
      <c r="I33" s="18"/>
      <c r="J33" s="18">
        <f>D33*F33</f>
        <v>0</v>
      </c>
      <c r="K33" s="18">
        <f>D33*H33</f>
        <v>0</v>
      </c>
      <c r="L33" s="18">
        <f>J33+K33</f>
        <v>0</v>
      </c>
    </row>
    <row r="34" spans="2:12" x14ac:dyDescent="0.35">
      <c r="B34" s="19">
        <v>2</v>
      </c>
      <c r="C34" s="20" t="s">
        <v>33</v>
      </c>
      <c r="D34" s="17">
        <f>D33</f>
        <v>8.16</v>
      </c>
      <c r="E34" s="17" t="s">
        <v>15</v>
      </c>
      <c r="F34" s="18"/>
      <c r="G34" s="18"/>
      <c r="H34" s="18"/>
      <c r="I34" s="18"/>
      <c r="J34" s="18"/>
      <c r="K34" s="18"/>
      <c r="L34" s="18"/>
    </row>
    <row r="35" spans="2:12" ht="87" x14ac:dyDescent="0.35">
      <c r="B35" s="19">
        <v>2</v>
      </c>
      <c r="C35" s="20" t="s">
        <v>34</v>
      </c>
      <c r="D35" s="17">
        <f>D34*0.15</f>
        <v>1.224</v>
      </c>
      <c r="E35" s="17" t="s">
        <v>25</v>
      </c>
      <c r="F35" s="18"/>
      <c r="G35" s="18"/>
      <c r="H35" s="18"/>
      <c r="I35" s="18"/>
      <c r="J35" s="18">
        <f>D35*F35</f>
        <v>0</v>
      </c>
      <c r="K35" s="18">
        <f>D35*H35</f>
        <v>0</v>
      </c>
      <c r="L35" s="18">
        <f>J35+K35</f>
        <v>0</v>
      </c>
    </row>
    <row r="36" spans="2:12" x14ac:dyDescent="0.35">
      <c r="B36" s="12" t="s">
        <v>35</v>
      </c>
      <c r="C36" s="13" t="s">
        <v>36</v>
      </c>
      <c r="D36" s="14"/>
      <c r="E36" s="14"/>
      <c r="F36" s="11"/>
      <c r="G36" s="11"/>
      <c r="H36" s="11"/>
      <c r="I36" s="11"/>
      <c r="J36" s="11"/>
      <c r="K36" s="11"/>
      <c r="L36" s="14"/>
    </row>
    <row r="37" spans="2:12" ht="14.15" customHeight="1" x14ac:dyDescent="0.35">
      <c r="B37" s="15"/>
      <c r="C37" s="16"/>
      <c r="D37" s="17"/>
      <c r="E37" s="17"/>
      <c r="F37" s="18"/>
      <c r="G37" s="18"/>
      <c r="H37" s="18"/>
      <c r="I37" s="18"/>
      <c r="J37" s="18"/>
      <c r="K37" s="18"/>
      <c r="L37" s="18"/>
    </row>
    <row r="38" spans="2:12" x14ac:dyDescent="0.35">
      <c r="B38" s="19">
        <v>1</v>
      </c>
      <c r="C38" s="20" t="s">
        <v>37</v>
      </c>
      <c r="D38" s="17">
        <v>2</v>
      </c>
      <c r="E38" s="17" t="s">
        <v>38</v>
      </c>
      <c r="F38" s="18"/>
      <c r="G38" s="18"/>
      <c r="H38" s="18"/>
      <c r="I38" s="18"/>
      <c r="J38" s="18"/>
      <c r="K38" s="18"/>
      <c r="L38" s="18"/>
    </row>
    <row r="39" spans="2:12" ht="58" x14ac:dyDescent="0.35">
      <c r="B39" s="19">
        <v>2</v>
      </c>
      <c r="C39" s="20" t="s">
        <v>39</v>
      </c>
      <c r="D39" s="17">
        <v>6</v>
      </c>
      <c r="E39" s="17" t="s">
        <v>40</v>
      </c>
      <c r="F39" s="18"/>
      <c r="G39" s="18"/>
      <c r="H39" s="18"/>
      <c r="I39" s="18"/>
      <c r="J39" s="18">
        <f>D39*F39</f>
        <v>0</v>
      </c>
      <c r="K39" s="18">
        <f>D39*H39</f>
        <v>0</v>
      </c>
      <c r="L39" s="18">
        <f>J39+K39</f>
        <v>0</v>
      </c>
    </row>
    <row r="40" spans="2:12" ht="43.5" x14ac:dyDescent="0.35">
      <c r="B40" s="19">
        <v>3</v>
      </c>
      <c r="C40" s="20" t="s">
        <v>41</v>
      </c>
      <c r="D40" s="17">
        <v>6</v>
      </c>
      <c r="E40" s="17" t="s">
        <v>40</v>
      </c>
      <c r="F40" s="18"/>
      <c r="G40" s="18"/>
      <c r="H40" s="18"/>
      <c r="I40" s="18"/>
      <c r="J40" s="18">
        <f>D40*F40</f>
        <v>0</v>
      </c>
      <c r="K40" s="18">
        <f>D40*H40</f>
        <v>0</v>
      </c>
      <c r="L40" s="18">
        <f>J40+K40</f>
        <v>0</v>
      </c>
    </row>
    <row r="41" spans="2:12" x14ac:dyDescent="0.35">
      <c r="B41" s="19"/>
      <c r="C41" s="20"/>
      <c r="D41" s="17"/>
      <c r="E41" s="17"/>
      <c r="F41" s="18"/>
      <c r="G41" s="18"/>
      <c r="H41" s="18"/>
      <c r="I41" s="18"/>
      <c r="J41" s="18">
        <f t="shared" ref="J41" si="0">D41*F41</f>
        <v>0</v>
      </c>
      <c r="K41" s="18">
        <f t="shared" ref="K41" si="1">D41*H41</f>
        <v>0</v>
      </c>
      <c r="L41" s="18">
        <f t="shared" ref="L41" si="2">J41+K41</f>
        <v>0</v>
      </c>
    </row>
    <row r="42" spans="2:12" x14ac:dyDescent="0.35">
      <c r="F42" s="24"/>
      <c r="G42" s="24"/>
      <c r="H42" s="25" t="s">
        <v>42</v>
      </c>
      <c r="I42" s="25"/>
      <c r="J42" s="25">
        <f>SUM(J27:J41)</f>
        <v>0</v>
      </c>
      <c r="K42" s="25">
        <f>SUM(K27:K41)</f>
        <v>0</v>
      </c>
      <c r="L42" s="25">
        <f>SUM(L27:L41)</f>
        <v>0</v>
      </c>
    </row>
    <row r="43" spans="2:12" x14ac:dyDescent="0.35">
      <c r="B43" s="26" t="s">
        <v>43</v>
      </c>
      <c r="F43" s="24"/>
      <c r="G43" s="24"/>
      <c r="H43" s="24"/>
      <c r="I43" s="24"/>
      <c r="J43" s="24"/>
      <c r="K43" s="24"/>
      <c r="L43" s="24"/>
    </row>
    <row r="44" spans="2:12" x14ac:dyDescent="0.35">
      <c r="B44" s="27" t="s">
        <v>44</v>
      </c>
    </row>
    <row r="45" spans="2:12" x14ac:dyDescent="0.35">
      <c r="B45" s="27" t="s">
        <v>45</v>
      </c>
    </row>
    <row r="46" spans="2:12" x14ac:dyDescent="0.35">
      <c r="K46" s="26" t="s">
        <v>46</v>
      </c>
    </row>
    <row r="47" spans="2:12" x14ac:dyDescent="0.35">
      <c r="K47" s="26" t="s">
        <v>47</v>
      </c>
    </row>
    <row r="49" spans="11:12" ht="33.5" customHeight="1" x14ac:dyDescent="0.35"/>
    <row r="51" spans="11:12" x14ac:dyDescent="0.35">
      <c r="K51" s="28"/>
      <c r="L51" s="28"/>
    </row>
    <row r="52" spans="11:12" x14ac:dyDescent="0.35">
      <c r="K52" s="29"/>
      <c r="L52" s="30"/>
    </row>
  </sheetData>
  <mergeCells count="21">
    <mergeCell ref="B26:B27"/>
    <mergeCell ref="C26:C27"/>
    <mergeCell ref="B36:B37"/>
    <mergeCell ref="C36:C37"/>
    <mergeCell ref="K52:L52"/>
    <mergeCell ref="B12:B13"/>
    <mergeCell ref="C12:C13"/>
    <mergeCell ref="B17:B18"/>
    <mergeCell ref="C17:C18"/>
    <mergeCell ref="B22:B23"/>
    <mergeCell ref="C22:C23"/>
    <mergeCell ref="A1:L5"/>
    <mergeCell ref="B7:L7"/>
    <mergeCell ref="B8:L8"/>
    <mergeCell ref="B10:B11"/>
    <mergeCell ref="C10:C11"/>
    <mergeCell ref="D10:D11"/>
    <mergeCell ref="E10:E11"/>
    <mergeCell ref="F10:H10"/>
    <mergeCell ref="J10:K10"/>
    <mergeCell ref="L10:L11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Srengseng</vt:lpstr>
      <vt:lpstr>Srengseng!Print_Titles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Ghofur Masrur Ali</dc:creator>
  <cp:lastModifiedBy>Muhammad Ghofur Masrur Ali</cp:lastModifiedBy>
  <dcterms:created xsi:type="dcterms:W3CDTF">2026-08-04T09:45:16Z</dcterms:created>
  <dcterms:modified xsi:type="dcterms:W3CDTF">2026-08-04T09:46:11Z</dcterms:modified>
</cp:coreProperties>
</file>