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soohy\Downloads\"/>
    </mc:Choice>
  </mc:AlternateContent>
  <xr:revisionPtr revIDLastSave="0" documentId="13_ncr:1_{5EDCA87E-1DAA-4C1D-A3D2-E91AF66CB581}"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3" i="1" l="1"/>
  <c r="E34" i="1"/>
  <c r="E10" i="1"/>
  <c r="E9" i="1"/>
  <c r="E36" i="1"/>
  <c r="E32" i="1"/>
  <c r="E26" i="1"/>
  <c r="E31" i="1"/>
  <c r="E30" i="1"/>
  <c r="E28" i="1"/>
  <c r="E29" i="1"/>
  <c r="E12" i="1"/>
  <c r="E13" i="1"/>
  <c r="E43" i="1"/>
  <c r="E15" i="1"/>
  <c r="E40" i="1"/>
  <c r="E11" i="1"/>
  <c r="E23" i="1"/>
  <c r="C20" i="1"/>
  <c r="E20" i="1" s="1"/>
  <c r="C19" i="1"/>
  <c r="E19" i="1" s="1"/>
  <c r="C18" i="1"/>
  <c r="E18" i="1" s="1"/>
  <c r="C7" i="1"/>
  <c r="E7" i="1" s="1"/>
  <c r="E4" i="1"/>
  <c r="E42" i="1"/>
  <c r="E41" i="1"/>
  <c r="E39" i="1"/>
  <c r="E27" i="1"/>
  <c r="E25" i="1"/>
  <c r="E22" i="1"/>
  <c r="E44" i="1" l="1"/>
  <c r="E37" i="1"/>
  <c r="E45" i="1" l="1"/>
</calcChain>
</file>

<file path=xl/sharedStrings.xml><?xml version="1.0" encoding="utf-8"?>
<sst xmlns="http://schemas.openxmlformats.org/spreadsheetml/2006/main" count="83" uniqueCount="58">
  <si>
    <t>Deskripsi Pekerjaan</t>
  </si>
  <si>
    <t>Harga Satuan</t>
  </si>
  <si>
    <t>Vol</t>
  </si>
  <si>
    <t>Satuan</t>
  </si>
  <si>
    <t>Harga (Rp)</t>
  </si>
  <si>
    <t>set</t>
  </si>
  <si>
    <t>Total</t>
  </si>
  <si>
    <t>CIVIL WORKS</t>
  </si>
  <si>
    <t>WALL</t>
  </si>
  <si>
    <t>m2</t>
  </si>
  <si>
    <t xml:space="preserve">PARTITION &amp; DOOR </t>
  </si>
  <si>
    <t>PARTITION</t>
  </si>
  <si>
    <t>unit</t>
  </si>
  <si>
    <t>m'</t>
  </si>
  <si>
    <t>Total Keseluruhan</t>
  </si>
  <si>
    <t>DEMOLITION</t>
  </si>
  <si>
    <t>FLOOR</t>
  </si>
  <si>
    <t>DOOR AND WINDOW</t>
  </si>
  <si>
    <t>Dekorasi Kisi-Kisi WPC, Uk. 370 cm x 266 cm, Dikurangi Ukuran Pintu Sliding
Material : WPC</t>
  </si>
  <si>
    <t xml:space="preserve">FURNITURE </t>
  </si>
  <si>
    <t>PLAFOND</t>
  </si>
  <si>
    <t>KELISTRIKAN</t>
  </si>
  <si>
    <t>AC</t>
  </si>
  <si>
    <t>titik</t>
  </si>
  <si>
    <t>Supply Kran Wastafel</t>
  </si>
  <si>
    <t>Supply LED STRIP untuk Plafond Drop Ceiling, untuk corridor</t>
  </si>
  <si>
    <t>Penarikan Kabel Tufur dan Grounding</t>
  </si>
  <si>
    <t>relokasi lampu RM</t>
  </si>
  <si>
    <t xml:space="preserve">Partisi Alumunium Kaca, Uk. ( 340 cm + 290 cm ) x 266 cm, Dikurangi Ukuran Pintu Sliding
Material : Frame Alumunium 3 inch + Kaca 5mm
</t>
  </si>
  <si>
    <t>Supply Saklar Di Setiap Ruangan, kabel 3x2,5 merk supreme</t>
  </si>
  <si>
    <t>Supply dan Instalasi Stop Kontak AC, kabel 3x2,5mm kabel merk supreme</t>
  </si>
  <si>
    <t>Pembongkaran Granit Existing Keseluruhan, Ukuran 130 m2</t>
  </si>
  <si>
    <t xml:space="preserve">Credenza 
Material : Plywood 18mm
Finishing : HPL Ex. Taco </t>
  </si>
  <si>
    <t>Partisi Gypsum 2 muka, Uk. ( 350 cm + 350 cm + 350 cm + 350 cm + 350 cm ) x 266 cm, Dikurangi Ukuran Jendela Mati dan Pintu
Material : Gypsum + Rangka baja ringan 0,65mm + Rockwoll  density 60
Finishing : Cat Ex. Vinilex / Setara -White-</t>
  </si>
  <si>
    <t>Partisi Gypsum 2 muka, Uk. ( 400 cm + 400 cm + 400 cm + 400 cm + 264,8 cm + 195,3 cm + 292,2 cm + 264,8 cm ) x 266 cm, 
Material : Gypsum 9mm + baja ringan 0,65mm + Rockwoll  density 60
Finishing : Cat Ex. Vinilex / Setara -White-</t>
  </si>
  <si>
    <t>Pekerjaan Pembuatan Drop Ceiling. Ukuran 14 m2, tengahnya memakai akustik lama, gipsum 9mm merk gipsum aplus tebal 9mm, rangka holo 4x4 kombinasi 4x2, tebal 0,35mm holo, finish cat vinilex putih kode 300</t>
  </si>
  <si>
    <t>wastafel dari owner</t>
  </si>
  <si>
    <t>m</t>
  </si>
  <si>
    <t xml:space="preserve">power cctv stop kontak </t>
  </si>
  <si>
    <t>kabel lan cat 5e untuk cctv merk hikvision</t>
  </si>
  <si>
    <t>Harga Meterial</t>
  </si>
  <si>
    <t>Harga Jasa</t>
  </si>
  <si>
    <t>discount (kalau ada)</t>
  </si>
  <si>
    <t>Sofa Tunggu 250 cm  x 45 cm
Material : Plywood 18mm+ Busa Sofa
Finishing : HPL Ex. Taco</t>
  </si>
  <si>
    <t>Supply Panel Listrik Baru (per panek 2 sekring max 3)</t>
  </si>
  <si>
    <t>Supply LED STRIP untuk Plafond Drop Ceiling, untuk 5 ruangan, les merk universal, kabel 3x2,5 merk supreme</t>
  </si>
  <si>
    <t xml:space="preserve">Meja Resepsionis ( 120 cm x 60 cm, tier 2 - 295 cm x 20 cm) - termasuk instalasi listrik di meja (stop kontak isi 3)
Material : Plywood 18mm, finish HPL merk taco
Finishing : HPL Ex. Taco </t>
  </si>
  <si>
    <t>Supply sifon  Wastafel dan pemasangan wastafel</t>
  </si>
  <si>
    <t>Supply Pipa AC, Pembuangan, Kabel Power Berikut Dengan Pemasangan - AC 1 PK</t>
  </si>
  <si>
    <t>Supply Stop Kontak di Setiap Ruangan (1 titik isi 2), kabel 3x2,5, merk supreme</t>
  </si>
  <si>
    <t>Pembuatan kaca Mati. Ukuran 50 cm x 240 cm
Material : Frame Alumunium kusen 3 inch+ Kaca clear 5mm</t>
  </si>
  <si>
    <t xml:space="preserve">Pintu Sliding Kayu. Ukuran 240 cm x 130 cm (4 unit), 240 cm x 110 cm (4 unit)
Material : Plywood 18mm, kombainasi 9mm, hpl merk taco
Accessories : Top Hanging Sliding Track  + handle decoratif </t>
  </si>
  <si>
    <t>Pekerjaan Acian Lantai, Ukuran 130 m2</t>
  </si>
  <si>
    <t>Pekerjaan Pemasangan Triplek 6mm , Ukuran 130 m2</t>
  </si>
  <si>
    <t>Spesifikasi / Keterangan</t>
  </si>
  <si>
    <t>Pekerjaan epoxy lantai</t>
  </si>
  <si>
    <t>Supply Plint mdf pvc sheet 6 cm</t>
  </si>
  <si>
    <t>Pekerjaan Pembagian Pipa Air Bersih (PPR)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</si>
</sst>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_-* #,##0_-;\-* #,##0_-;_-* &quot;-&quot;_-;_-@_-"/>
  </numFmts>
  <fonts count="10" x14ac:knownFonts="1">
    <font>
      <sz val="11"/>
      <color rgb="FF000000"/>
      <name val="Calibri"/>
      <scheme val="minor"/>
    </font>
    <font>
      <b/>
      <sz val="10"/>
      <color rgb="FF000000"/>
      <name val="Calibri"/>
      <family val="2"/>
    </font>
    <font>
      <sz val="11"/>
      <name val="Calibri"/>
      <family val="2"/>
    </font>
    <font>
      <sz val="10"/>
      <color rgb="FF000000"/>
      <name val="Calibri"/>
      <family val="2"/>
    </font>
    <font>
      <sz val="10"/>
      <name val="Calibri"/>
      <family val="2"/>
    </font>
    <font>
      <b/>
      <sz val="10"/>
      <name val="Calibri"/>
      <family val="2"/>
    </font>
    <font>
      <b/>
      <sz val="12"/>
      <name val="Calibri"/>
      <family val="2"/>
    </font>
    <font>
      <sz val="8"/>
      <name val="Calibri"/>
      <scheme val="minor"/>
    </font>
    <font>
      <sz val="10"/>
      <color rgb="FF000000"/>
      <name val="Calibri"/>
      <family val="2"/>
      <scheme val="minor"/>
    </font>
    <font>
      <b/>
      <sz val="10"/>
      <color rgb="FF000000"/>
      <name val="Calibri"/>
      <family val="2"/>
      <scheme val="minor"/>
    </font>
  </fonts>
  <fills count="16">
    <fill>
      <patternFill patternType="none"/>
    </fill>
    <fill>
      <patternFill patternType="gray125"/>
    </fill>
    <fill>
      <patternFill patternType="solid">
        <fgColor rgb="FF92D050"/>
        <bgColor rgb="FF92D050"/>
      </patternFill>
    </fill>
    <fill>
      <patternFill patternType="solid">
        <fgColor rgb="FFADB9CA"/>
        <bgColor rgb="FFADB9CA"/>
      </patternFill>
    </fill>
    <fill>
      <patternFill patternType="solid">
        <fgColor rgb="FFFFFFFF"/>
        <bgColor rgb="FFFFFFFF"/>
      </patternFill>
    </fill>
    <fill>
      <patternFill patternType="solid">
        <fgColor rgb="FFFFFF00"/>
        <bgColor rgb="FFFFFF00"/>
      </patternFill>
    </fill>
    <fill>
      <patternFill patternType="solid">
        <fgColor rgb="FFFFC000"/>
        <bgColor rgb="FFFFC000"/>
      </patternFill>
    </fill>
    <fill>
      <patternFill patternType="solid">
        <fgColor rgb="FFF2F2F2"/>
        <bgColor rgb="FFF2F2F2"/>
      </patternFill>
    </fill>
    <fill>
      <patternFill patternType="solid">
        <fgColor theme="3" tint="0.59999389629810485"/>
        <bgColor indexed="64"/>
      </patternFill>
    </fill>
    <fill>
      <patternFill patternType="solid">
        <fgColor rgb="FF92D050"/>
        <bgColor indexed="64"/>
      </patternFill>
    </fill>
    <fill>
      <patternFill patternType="solid">
        <fgColor rgb="FFFFFF00"/>
        <bgColor indexed="64"/>
      </patternFill>
    </fill>
    <fill>
      <patternFill patternType="solid">
        <fgColor theme="3" tint="0.59999389629810485"/>
        <bgColor rgb="FFF2F2F2"/>
      </patternFill>
    </fill>
    <fill>
      <patternFill patternType="solid">
        <fgColor rgb="FFFFC000"/>
        <bgColor indexed="64"/>
      </patternFill>
    </fill>
    <fill>
      <patternFill patternType="solid">
        <fgColor theme="8" tint="0.59999389629810485"/>
        <bgColor rgb="FFFFC000"/>
      </patternFill>
    </fill>
    <fill>
      <patternFill patternType="solid">
        <fgColor theme="8" tint="0.59999389629810485"/>
        <bgColor indexed="64"/>
      </patternFill>
    </fill>
    <fill>
      <patternFill patternType="solid">
        <fgColor theme="7" tint="0.79998168889431442"/>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114">
    <xf numFmtId="0" fontId="0" fillId="0" borderId="0" xfId="0"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vertical="center" wrapText="1"/>
    </xf>
    <xf numFmtId="0" fontId="1" fillId="2" borderId="2" xfId="0" applyFont="1" applyFill="1" applyBorder="1" applyAlignment="1">
      <alignment horizontal="center" vertical="center"/>
    </xf>
    <xf numFmtId="0" fontId="1" fillId="3" borderId="1" xfId="0" applyFont="1" applyFill="1" applyBorder="1" applyAlignment="1">
      <alignment vertical="center" wrapText="1"/>
    </xf>
    <xf numFmtId="0" fontId="2" fillId="3" borderId="3" xfId="0" applyFont="1" applyFill="1" applyBorder="1" applyAlignment="1">
      <alignment vertical="center"/>
    </xf>
    <xf numFmtId="0" fontId="3" fillId="4" borderId="1" xfId="0" applyFont="1" applyFill="1" applyBorder="1" applyAlignment="1">
      <alignment horizontal="center" vertical="center"/>
    </xf>
    <xf numFmtId="0" fontId="4" fillId="0" borderId="1" xfId="0" applyFont="1" applyBorder="1" applyAlignment="1">
      <alignment horizontal="center" vertical="center"/>
    </xf>
    <xf numFmtId="0" fontId="3" fillId="4" borderId="1" xfId="0" applyFont="1" applyFill="1" applyBorder="1" applyAlignment="1">
      <alignment vertical="center" wrapText="1"/>
    </xf>
    <xf numFmtId="3" fontId="3" fillId="3" borderId="2" xfId="0" applyNumberFormat="1" applyFont="1" applyFill="1" applyBorder="1" applyAlignment="1">
      <alignment vertical="center"/>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1" fillId="4" borderId="1" xfId="0" applyFont="1" applyFill="1" applyBorder="1" applyAlignment="1">
      <alignment vertical="center"/>
    </xf>
    <xf numFmtId="3" fontId="3" fillId="4" borderId="2" xfId="0" applyNumberFormat="1" applyFont="1" applyFill="1" applyBorder="1" applyAlignment="1">
      <alignment vertical="center"/>
    </xf>
    <xf numFmtId="0" fontId="3" fillId="0" borderId="5" xfId="0" applyFont="1" applyBorder="1" applyAlignment="1">
      <alignment vertical="center" wrapText="1"/>
    </xf>
    <xf numFmtId="3" fontId="3" fillId="0" borderId="4" xfId="0" applyNumberFormat="1" applyFont="1" applyBorder="1" applyAlignment="1">
      <alignment vertical="center"/>
    </xf>
    <xf numFmtId="0" fontId="2" fillId="0" borderId="0" xfId="0" applyFont="1" applyAlignment="1">
      <alignment vertical="center"/>
    </xf>
    <xf numFmtId="0" fontId="4" fillId="0" borderId="1" xfId="0" applyFont="1" applyBorder="1" applyAlignment="1">
      <alignment vertical="center" wrapText="1"/>
    </xf>
    <xf numFmtId="3" fontId="4" fillId="0" borderId="4" xfId="0" applyNumberFormat="1" applyFont="1" applyBorder="1" applyAlignment="1">
      <alignment horizontal="right" vertical="center"/>
    </xf>
    <xf numFmtId="0" fontId="1" fillId="3" borderId="1" xfId="0" applyFont="1" applyFill="1" applyBorder="1"/>
    <xf numFmtId="3" fontId="3" fillId="3" borderId="2" xfId="0" applyNumberFormat="1" applyFont="1" applyFill="1" applyBorder="1"/>
    <xf numFmtId="0" fontId="3" fillId="3" borderId="1" xfId="0" applyFont="1" applyFill="1" applyBorder="1" applyAlignment="1">
      <alignment horizontal="center"/>
    </xf>
    <xf numFmtId="0" fontId="1" fillId="0" borderId="1" xfId="0" applyFont="1" applyBorder="1"/>
    <xf numFmtId="3" fontId="3" fillId="0" borderId="2" xfId="0" applyNumberFormat="1" applyFont="1" applyBorder="1"/>
    <xf numFmtId="0" fontId="3" fillId="0" borderId="1" xfId="0" applyFont="1" applyBorder="1" applyAlignment="1">
      <alignment horizontal="center"/>
    </xf>
    <xf numFmtId="0" fontId="1" fillId="4" borderId="1" xfId="0" applyFont="1" applyFill="1" applyBorder="1"/>
    <xf numFmtId="3" fontId="3" fillId="4" borderId="2" xfId="0" applyNumberFormat="1" applyFont="1" applyFill="1" applyBorder="1"/>
    <xf numFmtId="0" fontId="3" fillId="4" borderId="1" xfId="0" applyFont="1" applyFill="1" applyBorder="1" applyAlignment="1">
      <alignment horizontal="center"/>
    </xf>
    <xf numFmtId="0" fontId="3" fillId="0" borderId="1" xfId="0" applyFont="1" applyBorder="1" applyAlignment="1">
      <alignment vertical="center" wrapText="1"/>
    </xf>
    <xf numFmtId="3" fontId="3" fillId="0" borderId="4" xfId="0" applyNumberFormat="1" applyFont="1" applyBorder="1" applyAlignment="1">
      <alignment horizontal="right" vertical="center"/>
    </xf>
    <xf numFmtId="0" fontId="1" fillId="0" borderId="1" xfId="0" applyFont="1" applyBorder="1" applyAlignment="1">
      <alignment wrapText="1"/>
    </xf>
    <xf numFmtId="3" fontId="3" fillId="0" borderId="4" xfId="0" applyNumberFormat="1" applyFont="1" applyBorder="1"/>
    <xf numFmtId="0" fontId="4" fillId="5" borderId="1" xfId="0" applyFont="1" applyFill="1" applyBorder="1"/>
    <xf numFmtId="0" fontId="5" fillId="5" borderId="1" xfId="0" applyFont="1" applyFill="1" applyBorder="1"/>
    <xf numFmtId="3" fontId="4" fillId="5" borderId="2" xfId="0" applyNumberFormat="1" applyFont="1" applyFill="1" applyBorder="1"/>
    <xf numFmtId="0" fontId="5" fillId="3" borderId="1" xfId="0" applyFont="1" applyFill="1" applyBorder="1" applyAlignment="1">
      <alignment horizontal="center" vertical="center"/>
    </xf>
    <xf numFmtId="0" fontId="5" fillId="3" borderId="1" xfId="0" applyFont="1" applyFill="1" applyBorder="1" applyAlignment="1">
      <alignment wrapText="1"/>
    </xf>
    <xf numFmtId="0" fontId="5" fillId="3" borderId="2" xfId="0" applyFont="1" applyFill="1" applyBorder="1" applyAlignment="1">
      <alignment horizontal="center" vertical="center"/>
    </xf>
    <xf numFmtId="0" fontId="2" fillId="7" borderId="3" xfId="0" applyFont="1" applyFill="1" applyBorder="1" applyAlignment="1">
      <alignment vertical="center"/>
    </xf>
    <xf numFmtId="0" fontId="3" fillId="0" borderId="1" xfId="0" applyFont="1" applyBorder="1" applyAlignment="1">
      <alignment horizontal="left" vertical="top" wrapText="1"/>
    </xf>
    <xf numFmtId="0" fontId="2" fillId="0" borderId="3" xfId="0" applyFont="1" applyBorder="1" applyAlignment="1">
      <alignment vertical="center"/>
    </xf>
    <xf numFmtId="0" fontId="1" fillId="8" borderId="1" xfId="0" applyFont="1" applyFill="1" applyBorder="1" applyAlignment="1">
      <alignment vertical="center" wrapText="1"/>
    </xf>
    <xf numFmtId="3" fontId="3" fillId="8" borderId="2" xfId="0" applyNumberFormat="1" applyFont="1" applyFill="1" applyBorder="1" applyAlignment="1">
      <alignment vertical="center"/>
    </xf>
    <xf numFmtId="0" fontId="3" fillId="8" borderId="1" xfId="0" applyFont="1" applyFill="1" applyBorder="1" applyAlignment="1">
      <alignment horizontal="center" vertical="center"/>
    </xf>
    <xf numFmtId="0" fontId="1" fillId="2" borderId="6" xfId="0" applyFont="1" applyFill="1" applyBorder="1" applyAlignment="1">
      <alignment horizontal="center" vertical="center"/>
    </xf>
    <xf numFmtId="3" fontId="3" fillId="4" borderId="6" xfId="0" applyNumberFormat="1" applyFont="1" applyFill="1" applyBorder="1" applyAlignment="1">
      <alignment vertical="center"/>
    </xf>
    <xf numFmtId="3" fontId="3" fillId="8" borderId="6" xfId="0" applyNumberFormat="1" applyFont="1" applyFill="1" applyBorder="1" applyAlignment="1">
      <alignment vertical="center"/>
    </xf>
    <xf numFmtId="3" fontId="3" fillId="0" borderId="6" xfId="0" applyNumberFormat="1" applyFont="1" applyBorder="1" applyAlignment="1">
      <alignment vertical="center"/>
    </xf>
    <xf numFmtId="3" fontId="3" fillId="3" borderId="6" xfId="0" applyNumberFormat="1" applyFont="1" applyFill="1" applyBorder="1" applyAlignment="1">
      <alignment vertical="center"/>
    </xf>
    <xf numFmtId="3" fontId="5" fillId="5" borderId="6" xfId="0" applyNumberFormat="1" applyFont="1" applyFill="1" applyBorder="1"/>
    <xf numFmtId="0" fontId="5" fillId="3" borderId="6" xfId="0" applyFont="1" applyFill="1" applyBorder="1" applyAlignment="1">
      <alignment horizontal="center" vertical="center"/>
    </xf>
    <xf numFmtId="3" fontId="4" fillId="0" borderId="6" xfId="0" applyNumberFormat="1" applyFont="1" applyBorder="1" applyAlignment="1">
      <alignment horizontal="right" vertical="center"/>
    </xf>
    <xf numFmtId="0" fontId="6" fillId="6" borderId="8" xfId="0" applyFont="1" applyFill="1" applyBorder="1" applyAlignment="1">
      <alignment horizontal="center"/>
    </xf>
    <xf numFmtId="3" fontId="6" fillId="6" borderId="9" xfId="0" applyNumberFormat="1" applyFont="1" applyFill="1" applyBorder="1"/>
    <xf numFmtId="0" fontId="6" fillId="6" borderId="8" xfId="0" applyFont="1" applyFill="1" applyBorder="1"/>
    <xf numFmtId="3" fontId="6" fillId="6" borderId="10" xfId="0" applyNumberFormat="1" applyFont="1" applyFill="1" applyBorder="1"/>
    <xf numFmtId="3" fontId="4" fillId="0" borderId="12" xfId="0" applyNumberFormat="1" applyFont="1" applyBorder="1" applyAlignment="1">
      <alignment horizontal="right" vertical="center"/>
    </xf>
    <xf numFmtId="0" fontId="4" fillId="0" borderId="6" xfId="0" applyFont="1" applyBorder="1" applyAlignment="1">
      <alignment vertical="center" wrapText="1"/>
    </xf>
    <xf numFmtId="0" fontId="4" fillId="0" borderId="4" xfId="0" applyFont="1" applyBorder="1" applyAlignment="1">
      <alignment horizontal="center" vertical="center"/>
    </xf>
    <xf numFmtId="3" fontId="4" fillId="0" borderId="9" xfId="0" applyNumberFormat="1" applyFont="1" applyBorder="1" applyAlignment="1">
      <alignment horizontal="right" vertical="center"/>
    </xf>
    <xf numFmtId="41" fontId="0" fillId="0" borderId="7" xfId="0" applyNumberFormat="1" applyBorder="1" applyAlignment="1">
      <alignment vertical="center"/>
    </xf>
    <xf numFmtId="0" fontId="8" fillId="0" borderId="7" xfId="0" applyFont="1" applyBorder="1" applyAlignment="1">
      <alignment vertical="center"/>
    </xf>
    <xf numFmtId="0" fontId="8" fillId="0" borderId="7" xfId="0" applyFont="1" applyBorder="1" applyAlignment="1">
      <alignment vertical="center" wrapText="1"/>
    </xf>
    <xf numFmtId="0" fontId="8" fillId="10" borderId="7" xfId="0" applyFont="1" applyFill="1" applyBorder="1" applyAlignment="1">
      <alignment vertical="center"/>
    </xf>
    <xf numFmtId="0" fontId="9" fillId="9" borderId="7" xfId="0" applyFont="1" applyFill="1" applyBorder="1" applyAlignment="1">
      <alignment horizontal="center" vertical="center"/>
    </xf>
    <xf numFmtId="0" fontId="4" fillId="0" borderId="7" xfId="0" applyFont="1" applyBorder="1" applyAlignment="1">
      <alignment vertical="center"/>
    </xf>
    <xf numFmtId="164" fontId="2" fillId="0" borderId="0" xfId="0" applyNumberFormat="1" applyFont="1" applyAlignment="1">
      <alignment vertical="center"/>
    </xf>
    <xf numFmtId="0" fontId="4" fillId="8" borderId="7" xfId="0" applyFont="1" applyFill="1" applyBorder="1" applyAlignment="1">
      <alignment vertical="center"/>
    </xf>
    <xf numFmtId="0" fontId="4" fillId="0" borderId="7" xfId="0" applyFont="1" applyBorder="1" applyAlignment="1">
      <alignment vertical="center" wrapText="1"/>
    </xf>
    <xf numFmtId="0" fontId="8" fillId="8" borderId="7" xfId="0" applyFont="1" applyFill="1" applyBorder="1" applyAlignment="1">
      <alignment vertical="center"/>
    </xf>
    <xf numFmtId="0" fontId="4" fillId="3" borderId="7" xfId="0" applyFont="1" applyFill="1" applyBorder="1" applyAlignment="1">
      <alignment vertical="center"/>
    </xf>
    <xf numFmtId="0" fontId="4" fillId="11" borderId="7" xfId="0" applyFont="1" applyFill="1" applyBorder="1" applyAlignment="1">
      <alignment vertical="center"/>
    </xf>
    <xf numFmtId="0" fontId="8" fillId="12" borderId="11" xfId="0" applyFont="1" applyFill="1" applyBorder="1" applyAlignment="1">
      <alignment vertical="center"/>
    </xf>
    <xf numFmtId="0" fontId="6" fillId="13" borderId="7" xfId="0" applyFont="1" applyFill="1" applyBorder="1" applyAlignment="1">
      <alignment horizontal="center"/>
    </xf>
    <xf numFmtId="3" fontId="6" fillId="13" borderId="7" xfId="0" applyNumberFormat="1" applyFont="1" applyFill="1" applyBorder="1"/>
    <xf numFmtId="0" fontId="6" fillId="13" borderId="7" xfId="0" applyFont="1" applyFill="1" applyBorder="1"/>
    <xf numFmtId="0" fontId="0" fillId="14" borderId="7" xfId="0" applyFill="1" applyBorder="1" applyAlignment="1">
      <alignment vertical="center"/>
    </xf>
    <xf numFmtId="3" fontId="6" fillId="13" borderId="13" xfId="0" applyNumberFormat="1" applyFont="1" applyFill="1" applyBorder="1"/>
    <xf numFmtId="0" fontId="1" fillId="2" borderId="7" xfId="0" applyFont="1" applyFill="1" applyBorder="1" applyAlignment="1">
      <alignment horizontal="center" vertical="center"/>
    </xf>
    <xf numFmtId="3" fontId="3" fillId="8" borderId="7" xfId="0" applyNumberFormat="1" applyFont="1" applyFill="1" applyBorder="1" applyAlignment="1">
      <alignment vertical="center"/>
    </xf>
    <xf numFmtId="3" fontId="3" fillId="4" borderId="7" xfId="0" applyNumberFormat="1" applyFont="1" applyFill="1" applyBorder="1" applyAlignment="1">
      <alignment vertical="center"/>
    </xf>
    <xf numFmtId="3" fontId="3" fillId="0" borderId="7" xfId="0" applyNumberFormat="1" applyFont="1" applyBorder="1" applyAlignment="1">
      <alignment vertical="center"/>
    </xf>
    <xf numFmtId="3" fontId="3" fillId="3" borderId="7" xfId="0" applyNumberFormat="1" applyFont="1" applyFill="1" applyBorder="1" applyAlignment="1">
      <alignment vertical="center"/>
    </xf>
    <xf numFmtId="3" fontId="5" fillId="5" borderId="7" xfId="0" applyNumberFormat="1" applyFont="1" applyFill="1" applyBorder="1"/>
    <xf numFmtId="0" fontId="5" fillId="3" borderId="7" xfId="0" applyFont="1" applyFill="1" applyBorder="1" applyAlignment="1">
      <alignment horizontal="center" vertical="center"/>
    </xf>
    <xf numFmtId="3" fontId="4" fillId="0" borderId="7" xfId="0" applyNumberFormat="1" applyFont="1" applyBorder="1" applyAlignment="1">
      <alignment horizontal="right" vertical="center"/>
    </xf>
    <xf numFmtId="3" fontId="6" fillId="6" borderId="7" xfId="0" applyNumberFormat="1" applyFont="1" applyFill="1" applyBorder="1"/>
    <xf numFmtId="0" fontId="4" fillId="0" borderId="1" xfId="0" applyFont="1" applyFill="1" applyBorder="1" applyAlignment="1">
      <alignment wrapText="1"/>
    </xf>
    <xf numFmtId="3" fontId="4" fillId="0" borderId="4" xfId="0" applyNumberFormat="1" applyFont="1" applyFill="1" applyBorder="1" applyAlignment="1">
      <alignment horizontal="right" vertical="center"/>
    </xf>
    <xf numFmtId="0" fontId="4" fillId="0" borderId="1" xfId="0" applyFont="1" applyFill="1" applyBorder="1" applyAlignment="1">
      <alignment horizontal="center" vertical="center"/>
    </xf>
    <xf numFmtId="3" fontId="4" fillId="0" borderId="6" xfId="0" applyNumberFormat="1" applyFont="1" applyFill="1" applyBorder="1" applyAlignment="1">
      <alignment horizontal="right" vertical="center"/>
    </xf>
    <xf numFmtId="3" fontId="4" fillId="0" borderId="7" xfId="0" applyNumberFormat="1" applyFont="1" applyFill="1" applyBorder="1" applyAlignment="1">
      <alignment horizontal="right" vertical="center"/>
    </xf>
    <xf numFmtId="0" fontId="8" fillId="0" borderId="7" xfId="0" applyFont="1" applyFill="1" applyBorder="1" applyAlignment="1">
      <alignment vertical="center" wrapText="1"/>
    </xf>
    <xf numFmtId="0" fontId="0" fillId="0" borderId="0" xfId="0" applyFill="1" applyAlignment="1">
      <alignment vertical="center"/>
    </xf>
    <xf numFmtId="0" fontId="3" fillId="0" borderId="1" xfId="0" applyFont="1" applyFill="1" applyBorder="1" applyAlignment="1">
      <alignment wrapText="1"/>
    </xf>
    <xf numFmtId="3" fontId="3" fillId="0" borderId="4" xfId="0" applyNumberFormat="1" applyFont="1" applyFill="1" applyBorder="1"/>
    <xf numFmtId="0" fontId="3" fillId="0" borderId="1" xfId="0" applyFont="1" applyFill="1" applyBorder="1" applyAlignment="1">
      <alignment horizontal="center"/>
    </xf>
    <xf numFmtId="0" fontId="3" fillId="0" borderId="1" xfId="0" applyFont="1" applyFill="1" applyBorder="1" applyAlignment="1">
      <alignment horizontal="center" vertical="center"/>
    </xf>
    <xf numFmtId="3" fontId="3" fillId="0" borderId="6" xfId="0" applyNumberFormat="1" applyFont="1" applyFill="1" applyBorder="1" applyAlignment="1">
      <alignment vertical="center"/>
    </xf>
    <xf numFmtId="3" fontId="3" fillId="0" borderId="7" xfId="0" applyNumberFormat="1" applyFont="1" applyFill="1" applyBorder="1" applyAlignment="1">
      <alignment vertical="center"/>
    </xf>
    <xf numFmtId="0" fontId="8" fillId="0" borderId="7" xfId="0" applyFont="1" applyFill="1" applyBorder="1" applyAlignment="1">
      <alignment vertical="center"/>
    </xf>
    <xf numFmtId="0" fontId="4" fillId="0" borderId="1" xfId="0" applyFont="1" applyFill="1" applyBorder="1" applyAlignment="1">
      <alignment vertical="center" wrapText="1"/>
    </xf>
    <xf numFmtId="0" fontId="4" fillId="0" borderId="7" xfId="0" applyFont="1" applyFill="1" applyBorder="1" applyAlignment="1">
      <alignment vertical="center"/>
    </xf>
    <xf numFmtId="0" fontId="2" fillId="0" borderId="0" xfId="0" applyFont="1" applyFill="1" applyAlignment="1">
      <alignment vertical="center"/>
    </xf>
    <xf numFmtId="3" fontId="3" fillId="0" borderId="4" xfId="0" applyNumberFormat="1" applyFont="1" applyFill="1" applyBorder="1" applyAlignment="1">
      <alignment vertical="center"/>
    </xf>
    <xf numFmtId="0" fontId="3" fillId="0" borderId="5" xfId="0" applyFont="1" applyFill="1" applyBorder="1" applyAlignment="1">
      <alignment vertical="center" wrapText="1"/>
    </xf>
    <xf numFmtId="0" fontId="3" fillId="0" borderId="5" xfId="0" applyFont="1" applyFill="1" applyBorder="1" applyAlignment="1">
      <alignment vertical="center"/>
    </xf>
    <xf numFmtId="0" fontId="4" fillId="0" borderId="7" xfId="0" applyFont="1" applyFill="1" applyBorder="1" applyAlignment="1">
      <alignment vertical="center" wrapText="1"/>
    </xf>
    <xf numFmtId="0" fontId="3" fillId="15" borderId="5" xfId="0" applyFont="1" applyFill="1" applyBorder="1" applyAlignment="1">
      <alignment vertical="center"/>
    </xf>
    <xf numFmtId="3" fontId="3" fillId="15" borderId="4" xfId="0" applyNumberFormat="1" applyFont="1" applyFill="1" applyBorder="1" applyAlignment="1">
      <alignment vertical="center"/>
    </xf>
    <xf numFmtId="0" fontId="3" fillId="15" borderId="1" xfId="0" applyFont="1" applyFill="1" applyBorder="1" applyAlignment="1">
      <alignment horizontal="center" vertical="center"/>
    </xf>
    <xf numFmtId="3" fontId="3" fillId="15" borderId="6" xfId="0" applyNumberFormat="1" applyFont="1" applyFill="1" applyBorder="1" applyAlignment="1">
      <alignment vertical="center"/>
    </xf>
    <xf numFmtId="3" fontId="3" fillId="15" borderId="7" xfId="0" applyNumberFormat="1" applyFont="1" applyFill="1" applyBorder="1" applyAlignment="1">
      <alignment vertical="center"/>
    </xf>
    <xf numFmtId="0" fontId="8" fillId="15" borderId="7"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6"/>
  <sheetViews>
    <sheetView tabSelected="1" zoomScale="80" zoomScaleNormal="80" workbookViewId="0">
      <selection activeCell="A13" sqref="A13"/>
    </sheetView>
  </sheetViews>
  <sheetFormatPr defaultColWidth="14.44140625" defaultRowHeight="15" customHeight="1" x14ac:dyDescent="0.3"/>
  <cols>
    <col min="1" max="1" width="83.44140625" customWidth="1"/>
    <col min="2" max="2" width="12.88671875" customWidth="1"/>
    <col min="3" max="3" width="7" customWidth="1"/>
    <col min="4" max="4" width="9.44140625" customWidth="1"/>
    <col min="5" max="7" width="15.109375" customWidth="1"/>
    <col min="8" max="8" width="29.5546875" customWidth="1"/>
    <col min="9" max="9" width="12.6640625" customWidth="1"/>
    <col min="10" max="25" width="9" customWidth="1"/>
  </cols>
  <sheetData>
    <row r="1" spans="1:25" ht="14.4" x14ac:dyDescent="0.3">
      <c r="A1" s="2" t="s">
        <v>0</v>
      </c>
      <c r="B1" s="3" t="s">
        <v>1</v>
      </c>
      <c r="C1" s="1" t="s">
        <v>2</v>
      </c>
      <c r="D1" s="1" t="s">
        <v>3</v>
      </c>
      <c r="E1" s="44" t="s">
        <v>4</v>
      </c>
      <c r="F1" s="78" t="s">
        <v>40</v>
      </c>
      <c r="G1" s="78" t="s">
        <v>41</v>
      </c>
      <c r="H1" s="64" t="s">
        <v>54</v>
      </c>
    </row>
    <row r="2" spans="1:25" ht="15.75" customHeight="1" x14ac:dyDescent="0.3">
      <c r="A2" s="41" t="s">
        <v>15</v>
      </c>
      <c r="B2" s="42"/>
      <c r="C2" s="43"/>
      <c r="D2" s="43"/>
      <c r="E2" s="46"/>
      <c r="F2" s="79"/>
      <c r="G2" s="79"/>
      <c r="H2" s="67"/>
      <c r="I2" s="40"/>
      <c r="J2" s="40"/>
      <c r="K2" s="40"/>
      <c r="L2" s="40"/>
      <c r="M2" s="40"/>
      <c r="N2" s="40"/>
      <c r="O2" s="40"/>
      <c r="P2" s="40"/>
      <c r="Q2" s="40"/>
      <c r="R2" s="40"/>
      <c r="S2" s="40"/>
      <c r="T2" s="40"/>
      <c r="U2" s="40"/>
      <c r="V2" s="40"/>
      <c r="W2" s="40"/>
      <c r="X2" s="40"/>
      <c r="Y2" s="40"/>
    </row>
    <row r="3" spans="1:25" ht="15.75" customHeight="1" x14ac:dyDescent="0.3">
      <c r="A3" s="12" t="s">
        <v>16</v>
      </c>
      <c r="B3" s="13"/>
      <c r="C3" s="6"/>
      <c r="D3" s="6"/>
      <c r="E3" s="45"/>
      <c r="F3" s="80"/>
      <c r="G3" s="80"/>
      <c r="H3" s="61"/>
    </row>
    <row r="4" spans="1:25" s="93" customFormat="1" ht="20.25" customHeight="1" x14ac:dyDescent="0.3">
      <c r="A4" s="105" t="s">
        <v>31</v>
      </c>
      <c r="B4" s="104"/>
      <c r="C4" s="97">
        <v>130</v>
      </c>
      <c r="D4" s="97" t="s">
        <v>9</v>
      </c>
      <c r="E4" s="98">
        <f>C4*B4</f>
        <v>0</v>
      </c>
      <c r="F4" s="99"/>
      <c r="G4" s="99"/>
      <c r="H4" s="102"/>
      <c r="I4" s="103"/>
      <c r="J4" s="103"/>
      <c r="K4" s="103"/>
      <c r="L4" s="103"/>
      <c r="M4" s="103"/>
      <c r="N4" s="103"/>
      <c r="O4" s="103"/>
      <c r="P4" s="103"/>
      <c r="Q4" s="103"/>
      <c r="R4" s="103"/>
      <c r="S4" s="103"/>
      <c r="T4" s="103"/>
      <c r="U4" s="103"/>
      <c r="V4" s="103"/>
      <c r="W4" s="103"/>
      <c r="X4" s="103"/>
      <c r="Y4" s="103"/>
    </row>
    <row r="5" spans="1:25" ht="15.75" customHeight="1" x14ac:dyDescent="0.3">
      <c r="A5" s="41" t="s">
        <v>7</v>
      </c>
      <c r="B5" s="42"/>
      <c r="C5" s="43"/>
      <c r="D5" s="43"/>
      <c r="E5" s="46"/>
      <c r="F5" s="79"/>
      <c r="G5" s="79"/>
      <c r="H5" s="67"/>
      <c r="I5" s="40"/>
      <c r="J5" s="40"/>
      <c r="K5" s="40"/>
      <c r="L5" s="40"/>
      <c r="M5" s="40"/>
      <c r="N5" s="40"/>
      <c r="O5" s="40"/>
      <c r="P5" s="40"/>
      <c r="Q5" s="40"/>
      <c r="R5" s="40"/>
      <c r="S5" s="40"/>
      <c r="T5" s="40"/>
      <c r="U5" s="40"/>
      <c r="V5" s="40"/>
      <c r="W5" s="40"/>
      <c r="X5" s="40"/>
      <c r="Y5" s="40"/>
    </row>
    <row r="6" spans="1:25" ht="15.75" customHeight="1" x14ac:dyDescent="0.3">
      <c r="A6" s="12" t="s">
        <v>8</v>
      </c>
      <c r="B6" s="13"/>
      <c r="C6" s="6"/>
      <c r="D6" s="6"/>
      <c r="E6" s="45"/>
      <c r="F6" s="80"/>
      <c r="G6" s="80"/>
      <c r="H6" s="61"/>
    </row>
    <row r="7" spans="1:25" ht="30" customHeight="1" x14ac:dyDescent="0.3">
      <c r="A7" s="14" t="s">
        <v>18</v>
      </c>
      <c r="B7" s="15"/>
      <c r="C7" s="11">
        <f>(3.7*2.66)-2.52</f>
        <v>7.322000000000001</v>
      </c>
      <c r="D7" s="11" t="s">
        <v>9</v>
      </c>
      <c r="E7" s="47">
        <f>C7*B7</f>
        <v>0</v>
      </c>
      <c r="F7" s="81"/>
      <c r="G7" s="81"/>
      <c r="H7" s="65"/>
      <c r="I7" s="66"/>
      <c r="J7" s="16"/>
      <c r="K7" s="16"/>
      <c r="L7" s="16"/>
      <c r="M7" s="16"/>
      <c r="N7" s="16"/>
      <c r="O7" s="16"/>
      <c r="P7" s="16"/>
      <c r="Q7" s="16"/>
      <c r="R7" s="16"/>
      <c r="S7" s="16"/>
      <c r="T7" s="16"/>
      <c r="U7" s="16"/>
      <c r="V7" s="16"/>
      <c r="W7" s="16"/>
      <c r="X7" s="16"/>
      <c r="Y7" s="16"/>
    </row>
    <row r="8" spans="1:25" ht="15.75" customHeight="1" x14ac:dyDescent="0.3">
      <c r="A8" s="12" t="s">
        <v>16</v>
      </c>
      <c r="B8" s="13"/>
      <c r="C8" s="6"/>
      <c r="D8" s="6"/>
      <c r="E8" s="45"/>
      <c r="F8" s="80"/>
      <c r="G8" s="80"/>
      <c r="H8" s="61"/>
    </row>
    <row r="9" spans="1:25" s="93" customFormat="1" ht="15.75" customHeight="1" x14ac:dyDescent="0.3">
      <c r="A9" s="106" t="s">
        <v>52</v>
      </c>
      <c r="B9" s="104"/>
      <c r="C9" s="97">
        <v>130</v>
      </c>
      <c r="D9" s="97" t="s">
        <v>9</v>
      </c>
      <c r="E9" s="98">
        <f>C9*B9</f>
        <v>0</v>
      </c>
      <c r="F9" s="99"/>
      <c r="G9" s="99"/>
      <c r="H9" s="100"/>
    </row>
    <row r="10" spans="1:25" s="93" customFormat="1" ht="15.75" customHeight="1" x14ac:dyDescent="0.3">
      <c r="A10" s="108" t="s">
        <v>53</v>
      </c>
      <c r="B10" s="109"/>
      <c r="C10" s="110">
        <v>130</v>
      </c>
      <c r="D10" s="110" t="s">
        <v>9</v>
      </c>
      <c r="E10" s="111">
        <f>C10*B10</f>
        <v>0</v>
      </c>
      <c r="F10" s="112"/>
      <c r="G10" s="112"/>
      <c r="H10" s="113"/>
    </row>
    <row r="11" spans="1:25" s="93" customFormat="1" ht="30" customHeight="1" x14ac:dyDescent="0.3">
      <c r="A11" s="105" t="s">
        <v>55</v>
      </c>
      <c r="B11" s="104"/>
      <c r="C11" s="97">
        <v>130</v>
      </c>
      <c r="D11" s="97" t="s">
        <v>9</v>
      </c>
      <c r="E11" s="98">
        <f>C11*B11</f>
        <v>0</v>
      </c>
      <c r="F11" s="99"/>
      <c r="G11" s="99"/>
      <c r="H11" s="107"/>
      <c r="I11" s="103"/>
      <c r="J11" s="103"/>
      <c r="K11" s="103"/>
      <c r="L11" s="103"/>
      <c r="M11" s="103"/>
      <c r="N11" s="103"/>
      <c r="O11" s="103"/>
      <c r="P11" s="103"/>
      <c r="Q11" s="103"/>
      <c r="R11" s="103"/>
      <c r="S11" s="103"/>
      <c r="T11" s="103"/>
      <c r="U11" s="103"/>
      <c r="V11" s="103"/>
      <c r="W11" s="103"/>
      <c r="X11" s="103"/>
      <c r="Y11" s="103"/>
    </row>
    <row r="12" spans="1:25" ht="21" customHeight="1" x14ac:dyDescent="0.3">
      <c r="A12" s="14" t="s">
        <v>56</v>
      </c>
      <c r="B12" s="15"/>
      <c r="C12" s="11">
        <v>80</v>
      </c>
      <c r="D12" s="11" t="s">
        <v>13</v>
      </c>
      <c r="E12" s="47">
        <f t="shared" ref="E12:E13" si="0">C12*B12</f>
        <v>0</v>
      </c>
      <c r="F12" s="81"/>
      <c r="G12" s="81"/>
      <c r="H12" s="65"/>
      <c r="I12" s="16"/>
      <c r="J12" s="16"/>
      <c r="K12" s="16"/>
      <c r="L12" s="16"/>
      <c r="M12" s="16"/>
      <c r="N12" s="16"/>
      <c r="O12" s="16"/>
      <c r="P12" s="16"/>
      <c r="Q12" s="16"/>
      <c r="R12" s="16"/>
      <c r="S12" s="16"/>
      <c r="T12" s="16"/>
      <c r="U12" s="16"/>
      <c r="V12" s="16"/>
      <c r="W12" s="16"/>
      <c r="X12" s="16"/>
      <c r="Y12" s="16"/>
    </row>
    <row r="13" spans="1:25" ht="28.5" customHeight="1" x14ac:dyDescent="0.3">
      <c r="A13" s="14" t="s">
        <v>57</v>
      </c>
      <c r="B13" s="15"/>
      <c r="C13" s="11">
        <v>8</v>
      </c>
      <c r="D13" s="11" t="s">
        <v>5</v>
      </c>
      <c r="E13" s="47">
        <f t="shared" si="0"/>
        <v>0</v>
      </c>
      <c r="F13" s="81"/>
      <c r="G13" s="81"/>
      <c r="H13" s="68"/>
      <c r="I13" s="16"/>
      <c r="J13" s="16"/>
      <c r="K13" s="16"/>
      <c r="L13" s="16"/>
      <c r="M13" s="16"/>
      <c r="N13" s="16"/>
      <c r="O13" s="16"/>
      <c r="P13" s="16"/>
      <c r="Q13" s="16"/>
      <c r="R13" s="16"/>
      <c r="S13" s="16"/>
      <c r="T13" s="16"/>
      <c r="U13" s="16"/>
      <c r="V13" s="16"/>
      <c r="W13" s="16"/>
      <c r="X13" s="16"/>
      <c r="Y13" s="16"/>
    </row>
    <row r="14" spans="1:25" ht="15.75" customHeight="1" x14ac:dyDescent="0.3">
      <c r="A14" s="12" t="s">
        <v>20</v>
      </c>
      <c r="B14" s="13"/>
      <c r="C14" s="6"/>
      <c r="D14" s="6"/>
      <c r="E14" s="45"/>
      <c r="F14" s="80"/>
      <c r="G14" s="80"/>
      <c r="H14" s="61"/>
    </row>
    <row r="15" spans="1:25" s="93" customFormat="1" ht="36.75" customHeight="1" x14ac:dyDescent="0.3">
      <c r="A15" s="105" t="s">
        <v>35</v>
      </c>
      <c r="B15" s="104"/>
      <c r="C15" s="97">
        <v>83.05</v>
      </c>
      <c r="D15" s="97" t="s">
        <v>13</v>
      </c>
      <c r="E15" s="98">
        <f>C15*B15</f>
        <v>0</v>
      </c>
      <c r="F15" s="99"/>
      <c r="G15" s="99"/>
      <c r="H15" s="102"/>
      <c r="I15" s="103"/>
      <c r="J15" s="103"/>
      <c r="K15" s="103"/>
      <c r="L15" s="103"/>
      <c r="M15" s="103"/>
      <c r="N15" s="103"/>
      <c r="O15" s="103"/>
      <c r="P15" s="103"/>
      <c r="Q15" s="103"/>
      <c r="R15" s="103"/>
      <c r="S15" s="103"/>
      <c r="T15" s="103"/>
      <c r="U15" s="103"/>
      <c r="V15" s="103"/>
      <c r="W15" s="103"/>
      <c r="X15" s="103"/>
      <c r="Y15" s="103"/>
    </row>
    <row r="16" spans="1:25" ht="15.75" customHeight="1" x14ac:dyDescent="0.3">
      <c r="A16" s="19" t="s">
        <v>10</v>
      </c>
      <c r="B16" s="20"/>
      <c r="C16" s="21"/>
      <c r="D16" s="10"/>
      <c r="E16" s="48"/>
      <c r="F16" s="82"/>
      <c r="G16" s="82"/>
      <c r="H16" s="69"/>
    </row>
    <row r="17" spans="1:25" ht="15.75" customHeight="1" x14ac:dyDescent="0.3">
      <c r="A17" s="22" t="s">
        <v>11</v>
      </c>
      <c r="B17" s="23"/>
      <c r="C17" s="24"/>
      <c r="D17" s="11"/>
      <c r="E17" s="47"/>
      <c r="F17" s="81"/>
      <c r="G17" s="81"/>
      <c r="H17" s="61"/>
    </row>
    <row r="18" spans="1:25" ht="60" customHeight="1" x14ac:dyDescent="0.3">
      <c r="A18" s="28" t="s">
        <v>34</v>
      </c>
      <c r="B18" s="13"/>
      <c r="C18" s="6">
        <f>(4+4+4+4+2.648+1.953+2.922+2.648)*2.66</f>
        <v>69.614860000000007</v>
      </c>
      <c r="D18" s="6" t="s">
        <v>9</v>
      </c>
      <c r="E18" s="45">
        <f>C18*B18</f>
        <v>0</v>
      </c>
      <c r="F18" s="80"/>
      <c r="G18" s="80"/>
      <c r="H18" s="61"/>
    </row>
    <row r="19" spans="1:25" ht="52.5" customHeight="1" x14ac:dyDescent="0.3">
      <c r="A19" s="28" t="s">
        <v>33</v>
      </c>
      <c r="B19" s="13"/>
      <c r="C19" s="6">
        <f>(3.5+3.5+3.5+3.5+3.5)*2.66</f>
        <v>46.550000000000004</v>
      </c>
      <c r="D19" s="6" t="s">
        <v>9</v>
      </c>
      <c r="E19" s="45">
        <f>C19*B19</f>
        <v>0</v>
      </c>
      <c r="F19" s="80"/>
      <c r="G19" s="80"/>
      <c r="H19" s="61"/>
    </row>
    <row r="20" spans="1:25" ht="28.5" customHeight="1" x14ac:dyDescent="0.3">
      <c r="A20" s="39" t="s">
        <v>28</v>
      </c>
      <c r="B20" s="13"/>
      <c r="C20" s="6">
        <f>(3.4+2.9)*2.66-5.04</f>
        <v>11.718</v>
      </c>
      <c r="D20" s="6" t="s">
        <v>9</v>
      </c>
      <c r="E20" s="45">
        <f>C20*B20</f>
        <v>0</v>
      </c>
      <c r="F20" s="80"/>
      <c r="G20" s="80"/>
      <c r="H20" s="62"/>
    </row>
    <row r="21" spans="1:25" ht="15.75" customHeight="1" x14ac:dyDescent="0.3">
      <c r="A21" s="25" t="s">
        <v>17</v>
      </c>
      <c r="B21" s="26"/>
      <c r="C21" s="27"/>
      <c r="D21" s="6"/>
      <c r="E21" s="45"/>
      <c r="F21" s="80"/>
      <c r="G21" s="80"/>
      <c r="H21" s="61"/>
    </row>
    <row r="22" spans="1:25" ht="42" customHeight="1" x14ac:dyDescent="0.3">
      <c r="A22" s="8" t="s">
        <v>51</v>
      </c>
      <c r="B22" s="29"/>
      <c r="C22" s="6">
        <v>8</v>
      </c>
      <c r="D22" s="6" t="s">
        <v>12</v>
      </c>
      <c r="E22" s="45">
        <f>C22*B22</f>
        <v>0</v>
      </c>
      <c r="F22" s="80"/>
      <c r="G22" s="80"/>
      <c r="H22" s="62"/>
    </row>
    <row r="23" spans="1:25" ht="39" customHeight="1" x14ac:dyDescent="0.3">
      <c r="A23" s="8" t="s">
        <v>50</v>
      </c>
      <c r="B23" s="29"/>
      <c r="C23" s="6">
        <v>4</v>
      </c>
      <c r="D23" s="6" t="s">
        <v>12</v>
      </c>
      <c r="E23" s="45">
        <f>C23*B23</f>
        <v>0</v>
      </c>
      <c r="F23" s="80"/>
      <c r="G23" s="80"/>
      <c r="H23" s="62"/>
    </row>
    <row r="24" spans="1:25" ht="15.75" customHeight="1" x14ac:dyDescent="0.3">
      <c r="A24" s="4" t="s">
        <v>21</v>
      </c>
      <c r="B24" s="9"/>
      <c r="C24" s="10"/>
      <c r="D24" s="10"/>
      <c r="E24" s="48"/>
      <c r="F24" s="82"/>
      <c r="G24" s="82"/>
      <c r="H24" s="70"/>
      <c r="I24" s="5"/>
      <c r="J24" s="5"/>
      <c r="K24" s="5"/>
      <c r="L24" s="5"/>
      <c r="M24" s="5"/>
      <c r="N24" s="5"/>
      <c r="O24" s="5"/>
      <c r="P24" s="5"/>
      <c r="Q24" s="5"/>
      <c r="R24" s="5"/>
      <c r="S24" s="5"/>
      <c r="T24" s="5"/>
      <c r="U24" s="5"/>
      <c r="V24" s="5"/>
      <c r="W24" s="5"/>
      <c r="X24" s="5"/>
      <c r="Y24" s="5"/>
    </row>
    <row r="25" spans="1:25" ht="15.75" customHeight="1" x14ac:dyDescent="0.3">
      <c r="A25" s="17" t="s">
        <v>44</v>
      </c>
      <c r="B25" s="31"/>
      <c r="C25" s="24">
        <v>7</v>
      </c>
      <c r="D25" s="11" t="s">
        <v>5</v>
      </c>
      <c r="E25" s="47">
        <f t="shared" ref="E25:E34" si="1">C25*B25</f>
        <v>0</v>
      </c>
      <c r="F25" s="81"/>
      <c r="G25" s="81"/>
      <c r="H25" s="65"/>
      <c r="I25" s="16"/>
      <c r="J25" s="16"/>
      <c r="K25" s="16"/>
      <c r="L25" s="16"/>
      <c r="M25" s="16"/>
      <c r="N25" s="16"/>
      <c r="O25" s="16"/>
      <c r="P25" s="16"/>
      <c r="Q25" s="16"/>
      <c r="R25" s="16"/>
      <c r="S25" s="16"/>
      <c r="T25" s="16"/>
      <c r="U25" s="16"/>
      <c r="V25" s="16"/>
      <c r="W25" s="16"/>
      <c r="X25" s="16"/>
      <c r="Y25" s="16"/>
    </row>
    <row r="26" spans="1:25" s="93" customFormat="1" ht="15.75" customHeight="1" x14ac:dyDescent="0.3">
      <c r="A26" s="101" t="s">
        <v>26</v>
      </c>
      <c r="B26" s="95"/>
      <c r="C26" s="96">
        <v>30</v>
      </c>
      <c r="D26" s="97" t="s">
        <v>13</v>
      </c>
      <c r="E26" s="98">
        <f t="shared" si="1"/>
        <v>0</v>
      </c>
      <c r="F26" s="99"/>
      <c r="G26" s="99"/>
      <c r="H26" s="102"/>
      <c r="I26" s="103"/>
      <c r="J26" s="103"/>
      <c r="K26" s="103"/>
      <c r="L26" s="103"/>
      <c r="M26" s="103"/>
      <c r="N26" s="103"/>
      <c r="O26" s="103"/>
      <c r="P26" s="103"/>
      <c r="Q26" s="103"/>
      <c r="R26" s="103"/>
      <c r="S26" s="103"/>
      <c r="T26" s="103"/>
      <c r="U26" s="103"/>
      <c r="V26" s="103"/>
      <c r="W26" s="103"/>
      <c r="X26" s="103"/>
      <c r="Y26" s="103"/>
    </row>
    <row r="27" spans="1:25" s="93" customFormat="1" ht="15.75" customHeight="1" x14ac:dyDescent="0.3">
      <c r="A27" s="101" t="s">
        <v>29</v>
      </c>
      <c r="B27" s="95"/>
      <c r="C27" s="96">
        <v>6</v>
      </c>
      <c r="D27" s="97" t="s">
        <v>23</v>
      </c>
      <c r="E27" s="98">
        <f t="shared" si="1"/>
        <v>0</v>
      </c>
      <c r="F27" s="99"/>
      <c r="G27" s="99"/>
      <c r="H27" s="102"/>
      <c r="I27" s="103"/>
      <c r="J27" s="103"/>
      <c r="K27" s="103"/>
      <c r="L27" s="103"/>
      <c r="M27" s="103"/>
      <c r="N27" s="103"/>
      <c r="O27" s="103"/>
      <c r="P27" s="103"/>
      <c r="Q27" s="103"/>
      <c r="R27" s="103"/>
      <c r="S27" s="103"/>
      <c r="T27" s="103"/>
      <c r="U27" s="103"/>
      <c r="V27" s="103"/>
      <c r="W27" s="103"/>
      <c r="X27" s="103"/>
      <c r="Y27" s="103"/>
    </row>
    <row r="28" spans="1:25" s="93" customFormat="1" ht="15.75" customHeight="1" x14ac:dyDescent="0.3">
      <c r="A28" s="101" t="s">
        <v>49</v>
      </c>
      <c r="B28" s="95"/>
      <c r="C28" s="96">
        <v>36</v>
      </c>
      <c r="D28" s="97" t="s">
        <v>23</v>
      </c>
      <c r="E28" s="98">
        <f t="shared" si="1"/>
        <v>0</v>
      </c>
      <c r="F28" s="99"/>
      <c r="G28" s="99"/>
      <c r="H28" s="102"/>
      <c r="I28" s="103"/>
      <c r="J28" s="103"/>
      <c r="K28" s="103"/>
      <c r="L28" s="103"/>
      <c r="M28" s="103"/>
      <c r="N28" s="103"/>
      <c r="O28" s="103"/>
      <c r="P28" s="103"/>
      <c r="Q28" s="103"/>
      <c r="R28" s="103"/>
      <c r="S28" s="103"/>
      <c r="T28" s="103"/>
      <c r="U28" s="103"/>
      <c r="V28" s="103"/>
      <c r="W28" s="103"/>
      <c r="X28" s="103"/>
      <c r="Y28" s="103"/>
    </row>
    <row r="29" spans="1:25" s="93" customFormat="1" ht="15.75" customHeight="1" x14ac:dyDescent="0.3">
      <c r="A29" s="101" t="s">
        <v>30</v>
      </c>
      <c r="B29" s="95"/>
      <c r="C29" s="96">
        <v>5</v>
      </c>
      <c r="D29" s="97" t="s">
        <v>23</v>
      </c>
      <c r="E29" s="98">
        <f t="shared" si="1"/>
        <v>0</v>
      </c>
      <c r="F29" s="99"/>
      <c r="G29" s="99"/>
      <c r="H29" s="102"/>
      <c r="I29" s="103"/>
      <c r="J29" s="103"/>
      <c r="K29" s="103"/>
      <c r="L29" s="103"/>
      <c r="M29" s="103"/>
      <c r="N29" s="103"/>
      <c r="O29" s="103"/>
      <c r="P29" s="103"/>
      <c r="Q29" s="103"/>
      <c r="R29" s="103"/>
      <c r="S29" s="103"/>
      <c r="T29" s="103"/>
      <c r="U29" s="103"/>
      <c r="V29" s="103"/>
      <c r="W29" s="103"/>
      <c r="X29" s="103"/>
      <c r="Y29" s="103"/>
    </row>
    <row r="30" spans="1:25" s="93" customFormat="1" ht="26.25" customHeight="1" x14ac:dyDescent="0.3">
      <c r="A30" s="101" t="s">
        <v>45</v>
      </c>
      <c r="B30" s="104"/>
      <c r="C30" s="97">
        <v>2</v>
      </c>
      <c r="D30" s="97" t="s">
        <v>5</v>
      </c>
      <c r="E30" s="98">
        <f t="shared" si="1"/>
        <v>0</v>
      </c>
      <c r="F30" s="99"/>
      <c r="G30" s="99"/>
      <c r="H30" s="102"/>
      <c r="I30" s="103"/>
      <c r="J30" s="103"/>
      <c r="K30" s="103"/>
      <c r="L30" s="103"/>
      <c r="M30" s="103"/>
      <c r="N30" s="103"/>
      <c r="O30" s="103"/>
      <c r="P30" s="103"/>
      <c r="Q30" s="103"/>
      <c r="R30" s="103"/>
      <c r="S30" s="103"/>
      <c r="T30" s="103"/>
      <c r="U30" s="103"/>
      <c r="V30" s="103"/>
      <c r="W30" s="103"/>
      <c r="X30" s="103"/>
      <c r="Y30" s="103"/>
    </row>
    <row r="31" spans="1:25" s="93" customFormat="1" ht="15.75" customHeight="1" x14ac:dyDescent="0.3">
      <c r="A31" s="101" t="s">
        <v>25</v>
      </c>
      <c r="B31" s="95"/>
      <c r="C31" s="96">
        <v>1</v>
      </c>
      <c r="D31" s="97" t="s">
        <v>5</v>
      </c>
      <c r="E31" s="98">
        <f t="shared" si="1"/>
        <v>0</v>
      </c>
      <c r="F31" s="99"/>
      <c r="G31" s="99"/>
      <c r="H31" s="102"/>
      <c r="I31" s="103"/>
      <c r="J31" s="103"/>
      <c r="K31" s="103"/>
      <c r="L31" s="103"/>
      <c r="M31" s="103"/>
      <c r="N31" s="103"/>
      <c r="O31" s="103"/>
      <c r="P31" s="103"/>
      <c r="Q31" s="103"/>
      <c r="R31" s="103"/>
      <c r="S31" s="103"/>
      <c r="T31" s="103"/>
      <c r="U31" s="103"/>
      <c r="V31" s="103"/>
      <c r="W31" s="103"/>
      <c r="X31" s="103"/>
      <c r="Y31" s="103"/>
    </row>
    <row r="32" spans="1:25" s="93" customFormat="1" ht="15.75" customHeight="1" x14ac:dyDescent="0.3">
      <c r="A32" s="101" t="s">
        <v>27</v>
      </c>
      <c r="B32" s="95"/>
      <c r="C32" s="96">
        <v>6</v>
      </c>
      <c r="D32" s="97" t="s">
        <v>23</v>
      </c>
      <c r="E32" s="98">
        <f t="shared" si="1"/>
        <v>0</v>
      </c>
      <c r="F32" s="99"/>
      <c r="G32" s="99"/>
      <c r="H32" s="102"/>
      <c r="I32" s="103"/>
      <c r="J32" s="103"/>
      <c r="K32" s="103"/>
      <c r="L32" s="103"/>
      <c r="M32" s="103"/>
      <c r="N32" s="103"/>
      <c r="O32" s="103"/>
      <c r="P32" s="103"/>
      <c r="Q32" s="103"/>
      <c r="R32" s="103"/>
      <c r="S32" s="103"/>
      <c r="T32" s="103"/>
      <c r="U32" s="103"/>
      <c r="V32" s="103"/>
      <c r="W32" s="103"/>
      <c r="X32" s="103"/>
      <c r="Y32" s="103"/>
    </row>
    <row r="33" spans="1:25" s="93" customFormat="1" ht="15.75" customHeight="1" x14ac:dyDescent="0.3">
      <c r="A33" s="101" t="s">
        <v>39</v>
      </c>
      <c r="B33" s="95"/>
      <c r="C33" s="96">
        <v>7</v>
      </c>
      <c r="D33" s="97" t="s">
        <v>23</v>
      </c>
      <c r="E33" s="98">
        <f t="shared" si="1"/>
        <v>0</v>
      </c>
      <c r="F33" s="99"/>
      <c r="G33" s="99"/>
      <c r="H33" s="102"/>
      <c r="I33" s="103"/>
      <c r="J33" s="103"/>
      <c r="K33" s="103"/>
      <c r="L33" s="103"/>
      <c r="M33" s="103"/>
      <c r="N33" s="103"/>
      <c r="O33" s="103"/>
      <c r="P33" s="103"/>
      <c r="Q33" s="103"/>
      <c r="R33" s="103"/>
      <c r="S33" s="103"/>
      <c r="T33" s="103"/>
      <c r="U33" s="103"/>
      <c r="V33" s="103"/>
      <c r="W33" s="103"/>
      <c r="X33" s="103"/>
      <c r="Y33" s="103"/>
    </row>
    <row r="34" spans="1:25" s="93" customFormat="1" ht="15.75" customHeight="1" x14ac:dyDescent="0.3">
      <c r="A34" s="101" t="s">
        <v>38</v>
      </c>
      <c r="B34" s="95"/>
      <c r="C34" s="96">
        <v>7</v>
      </c>
      <c r="D34" s="97" t="s">
        <v>23</v>
      </c>
      <c r="E34" s="98">
        <f t="shared" si="1"/>
        <v>0</v>
      </c>
      <c r="F34" s="99"/>
      <c r="G34" s="99"/>
      <c r="H34" s="102"/>
      <c r="I34" s="103"/>
      <c r="J34" s="103"/>
      <c r="K34" s="103"/>
      <c r="L34" s="103"/>
      <c r="M34" s="103"/>
      <c r="N34" s="103"/>
      <c r="O34" s="103"/>
      <c r="P34" s="103"/>
      <c r="Q34" s="103"/>
      <c r="R34" s="103"/>
      <c r="S34" s="103"/>
      <c r="T34" s="103"/>
      <c r="U34" s="103"/>
      <c r="V34" s="103"/>
      <c r="W34" s="103"/>
      <c r="X34" s="103"/>
      <c r="Y34" s="103"/>
    </row>
    <row r="35" spans="1:25" ht="15.75" customHeight="1" x14ac:dyDescent="0.3">
      <c r="A35" s="30" t="s">
        <v>22</v>
      </c>
      <c r="B35" s="31"/>
      <c r="C35" s="24"/>
      <c r="D35" s="11"/>
      <c r="E35" s="47"/>
      <c r="F35" s="81"/>
      <c r="G35" s="81"/>
      <c r="H35" s="61"/>
    </row>
    <row r="36" spans="1:25" s="93" customFormat="1" ht="15.75" customHeight="1" x14ac:dyDescent="0.3">
      <c r="A36" s="94" t="s">
        <v>48</v>
      </c>
      <c r="B36" s="95"/>
      <c r="C36" s="96">
        <v>5</v>
      </c>
      <c r="D36" s="97" t="s">
        <v>5</v>
      </c>
      <c r="E36" s="98">
        <f>B36*C36</f>
        <v>0</v>
      </c>
      <c r="F36" s="99"/>
      <c r="G36" s="99"/>
      <c r="H36" s="100"/>
    </row>
    <row r="37" spans="1:25" ht="15.75" customHeight="1" x14ac:dyDescent="0.3">
      <c r="A37" s="33" t="s">
        <v>6</v>
      </c>
      <c r="B37" s="34"/>
      <c r="C37" s="32"/>
      <c r="D37" s="32"/>
      <c r="E37" s="49">
        <f>SUM(E3:E36)</f>
        <v>0</v>
      </c>
      <c r="F37" s="83"/>
      <c r="G37" s="83"/>
      <c r="H37" s="63"/>
    </row>
    <row r="38" spans="1:25" ht="15.75" customHeight="1" x14ac:dyDescent="0.3">
      <c r="A38" s="36" t="s">
        <v>19</v>
      </c>
      <c r="B38" s="37"/>
      <c r="C38" s="35"/>
      <c r="D38" s="35"/>
      <c r="E38" s="50"/>
      <c r="F38" s="84"/>
      <c r="G38" s="84"/>
      <c r="H38" s="71"/>
      <c r="I38" s="38"/>
      <c r="J38" s="38"/>
      <c r="K38" s="38"/>
      <c r="L38" s="38"/>
      <c r="M38" s="38"/>
      <c r="N38" s="38"/>
      <c r="O38" s="38"/>
      <c r="P38" s="38"/>
      <c r="Q38" s="38"/>
      <c r="R38" s="38"/>
      <c r="S38" s="38"/>
      <c r="T38" s="38"/>
      <c r="U38" s="38"/>
      <c r="V38" s="38"/>
      <c r="W38" s="38"/>
      <c r="X38" s="38"/>
      <c r="Y38" s="38"/>
    </row>
    <row r="39" spans="1:25" s="93" customFormat="1" ht="55.2" x14ac:dyDescent="0.3">
      <c r="A39" s="87" t="s">
        <v>46</v>
      </c>
      <c r="B39" s="88"/>
      <c r="C39" s="89">
        <v>2.9</v>
      </c>
      <c r="D39" s="89" t="s">
        <v>37</v>
      </c>
      <c r="E39" s="90">
        <f t="shared" ref="E39:E43" si="2">B39*C39</f>
        <v>0</v>
      </c>
      <c r="F39" s="91"/>
      <c r="G39" s="91"/>
      <c r="H39" s="92"/>
    </row>
    <row r="40" spans="1:25" ht="44.25" customHeight="1" x14ac:dyDescent="0.3">
      <c r="A40" s="17" t="s">
        <v>43</v>
      </c>
      <c r="B40" s="59"/>
      <c r="C40" s="7">
        <v>2.5</v>
      </c>
      <c r="D40" s="7" t="s">
        <v>13</v>
      </c>
      <c r="E40" s="51">
        <f t="shared" si="2"/>
        <v>0</v>
      </c>
      <c r="F40" s="85"/>
      <c r="G40" s="85"/>
      <c r="H40" s="62"/>
    </row>
    <row r="41" spans="1:25" ht="43.5" customHeight="1" x14ac:dyDescent="0.3">
      <c r="A41" s="57" t="s">
        <v>32</v>
      </c>
      <c r="B41" s="60"/>
      <c r="C41" s="58">
        <v>31</v>
      </c>
      <c r="D41" s="7" t="s">
        <v>13</v>
      </c>
      <c r="E41" s="51">
        <f t="shared" si="2"/>
        <v>0</v>
      </c>
      <c r="F41" s="85"/>
      <c r="G41" s="85"/>
      <c r="H41" s="62"/>
    </row>
    <row r="42" spans="1:25" ht="30.75" customHeight="1" x14ac:dyDescent="0.3">
      <c r="A42" s="17" t="s">
        <v>47</v>
      </c>
      <c r="B42" s="56"/>
      <c r="C42" s="7">
        <v>7</v>
      </c>
      <c r="D42" s="7" t="s">
        <v>5</v>
      </c>
      <c r="E42" s="51">
        <f t="shared" si="2"/>
        <v>0</v>
      </c>
      <c r="F42" s="85"/>
      <c r="G42" s="85"/>
      <c r="H42" s="68" t="s">
        <v>36</v>
      </c>
      <c r="I42" s="16"/>
      <c r="J42" s="16"/>
      <c r="K42" s="16"/>
      <c r="L42" s="16"/>
      <c r="M42" s="16"/>
      <c r="N42" s="16"/>
      <c r="O42" s="16"/>
      <c r="P42" s="16"/>
      <c r="Q42" s="16"/>
      <c r="R42" s="16"/>
      <c r="S42" s="16"/>
      <c r="T42" s="16"/>
      <c r="U42" s="16"/>
      <c r="V42" s="16"/>
      <c r="W42" s="16"/>
      <c r="X42" s="16"/>
      <c r="Y42" s="16"/>
    </row>
    <row r="43" spans="1:25" ht="19.5" customHeight="1" x14ac:dyDescent="0.3">
      <c r="A43" s="17" t="s">
        <v>24</v>
      </c>
      <c r="B43" s="18"/>
      <c r="C43" s="7">
        <v>7</v>
      </c>
      <c r="D43" s="7" t="s">
        <v>5</v>
      </c>
      <c r="E43" s="51">
        <f t="shared" si="2"/>
        <v>0</v>
      </c>
      <c r="F43" s="85"/>
      <c r="G43" s="85"/>
      <c r="H43" s="65"/>
      <c r="I43" s="16"/>
      <c r="J43" s="16"/>
      <c r="K43" s="16"/>
      <c r="L43" s="16"/>
      <c r="M43" s="16"/>
      <c r="N43" s="16"/>
      <c r="O43" s="16"/>
      <c r="P43" s="16"/>
      <c r="Q43" s="16"/>
      <c r="R43" s="16"/>
      <c r="S43" s="16"/>
      <c r="T43" s="16"/>
      <c r="U43" s="16"/>
      <c r="V43" s="16"/>
      <c r="W43" s="16"/>
      <c r="X43" s="16"/>
      <c r="Y43" s="16"/>
    </row>
    <row r="44" spans="1:25" ht="15.75" customHeight="1" x14ac:dyDescent="0.3">
      <c r="A44" s="33" t="s">
        <v>6</v>
      </c>
      <c r="B44" s="34"/>
      <c r="C44" s="32"/>
      <c r="D44" s="32"/>
      <c r="E44" s="49">
        <f>SUM(E39:E43)</f>
        <v>0</v>
      </c>
      <c r="F44" s="83"/>
      <c r="G44" s="83"/>
      <c r="H44" s="63"/>
    </row>
    <row r="45" spans="1:25" ht="15" customHeight="1" x14ac:dyDescent="0.3">
      <c r="A45" s="52" t="s">
        <v>14</v>
      </c>
      <c r="B45" s="53"/>
      <c r="C45" s="54"/>
      <c r="D45" s="54"/>
      <c r="E45" s="55">
        <f>SUM(E37+E44)</f>
        <v>0</v>
      </c>
      <c r="F45" s="86"/>
      <c r="G45" s="86"/>
      <c r="H45" s="72"/>
    </row>
    <row r="46" spans="1:25" ht="15" customHeight="1" x14ac:dyDescent="0.3">
      <c r="A46" s="73" t="s">
        <v>42</v>
      </c>
      <c r="B46" s="74"/>
      <c r="C46" s="75"/>
      <c r="D46" s="75"/>
      <c r="E46" s="77"/>
      <c r="F46" s="74"/>
      <c r="G46" s="74"/>
      <c r="H46" s="76"/>
    </row>
  </sheetData>
  <phoneticPr fontId="7" type="noConversion"/>
  <pageMargins left="0.38" right="0.19" top="0.75" bottom="0.75" header="0" footer="0"/>
  <pageSetup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Arskal Interior</dc:creator>
  <cp:lastModifiedBy>Vina Puspita Batuadji</cp:lastModifiedBy>
  <cp:lastPrinted>2026-04-20T02:08:42Z</cp:lastPrinted>
  <dcterms:created xsi:type="dcterms:W3CDTF">2020-06-26T02:16:00Z</dcterms:created>
  <dcterms:modified xsi:type="dcterms:W3CDTF">2026-08-20T09:41:40Z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C608C2CA114C4825A1B044062B3F1C13_13</vt:lpwstr>
  </property>
  <property fmtid="{D5CDD505-2E9C-101B-9397-08002B2CF9AE}" pid="3" name="KSOProductBuildVer">
    <vt:lpwstr>1033-12.2.0.21179</vt:lpwstr>
  </property>
</Properties>
</file>